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325"/>
  </bookViews>
  <sheets>
    <sheet name="A lire" sheetId="2" r:id="rId1"/>
    <sheet name="Ventilation" sheetId="1" r:id="rId2"/>
  </sheets>
  <definedNames>
    <definedName name="_xlnm.Print_Area" localSheetId="0">'A lire'!$A$1:$I$27</definedName>
    <definedName name="_xlnm.Print_Area" localSheetId="1">Ventilation!$A$1:$AN$71</definedName>
  </definedNames>
  <calcPr calcId="125725"/>
</workbook>
</file>

<file path=xl/calcChain.xml><?xml version="1.0" encoding="utf-8"?>
<calcChain xmlns="http://schemas.openxmlformats.org/spreadsheetml/2006/main">
  <c r="AE71" i="1"/>
  <c r="M69"/>
  <c r="L69"/>
  <c r="Q69"/>
  <c r="G69"/>
  <c r="I69"/>
  <c r="H69"/>
  <c r="F69"/>
  <c r="E69"/>
  <c r="AI20"/>
  <c r="AN20" s="1"/>
  <c r="AI21"/>
  <c r="AN21" s="1"/>
  <c r="AI22"/>
  <c r="AN22" s="1"/>
  <c r="AI23"/>
  <c r="AN23" s="1"/>
  <c r="AI63"/>
  <c r="AN63" s="1"/>
  <c r="AI64"/>
  <c r="AN64" s="1"/>
  <c r="AI65"/>
  <c r="AN65" s="1"/>
  <c r="AI66"/>
  <c r="AI67"/>
  <c r="AN67" s="1"/>
  <c r="AI4"/>
  <c r="AN4" s="1"/>
  <c r="AI5"/>
  <c r="AN5" s="1"/>
  <c r="AI6"/>
  <c r="AN6" s="1"/>
  <c r="AI9"/>
  <c r="AN9" s="1"/>
  <c r="AI8"/>
  <c r="AN8" s="1"/>
  <c r="AI11"/>
  <c r="AN11" s="1"/>
  <c r="AI10"/>
  <c r="AN10" s="1"/>
  <c r="AI12"/>
  <c r="AN12" s="1"/>
  <c r="AI13"/>
  <c r="AN13" s="1"/>
  <c r="AI15"/>
  <c r="AN15" s="1"/>
  <c r="AI16"/>
  <c r="AI17"/>
  <c r="AN17" s="1"/>
  <c r="AI18"/>
  <c r="AI25"/>
  <c r="AI26"/>
  <c r="AN26" s="1"/>
  <c r="AI27"/>
  <c r="AN27" s="1"/>
  <c r="AI28"/>
  <c r="AN28" s="1"/>
  <c r="AI29"/>
  <c r="AN29" s="1"/>
  <c r="AI34"/>
  <c r="AN34" s="1"/>
  <c r="AI32"/>
  <c r="AN32" s="1"/>
  <c r="AI33"/>
  <c r="AN33" s="1"/>
  <c r="AI31"/>
  <c r="AN31" s="1"/>
  <c r="AI35"/>
  <c r="AN35" s="1"/>
  <c r="AI41"/>
  <c r="AN41" s="1"/>
  <c r="AI40"/>
  <c r="AN40" s="1"/>
  <c r="AI39"/>
  <c r="AN39" s="1"/>
  <c r="AI38"/>
  <c r="AN38" s="1"/>
  <c r="AI37"/>
  <c r="AN37" s="1"/>
  <c r="AI42"/>
  <c r="AI44"/>
  <c r="AN44" s="1"/>
  <c r="AI45"/>
  <c r="AN45" s="1"/>
  <c r="AI46"/>
  <c r="AN46" s="1"/>
  <c r="AI48"/>
  <c r="AN48" s="1"/>
  <c r="AI49"/>
  <c r="AI50"/>
  <c r="AN50" s="1"/>
  <c r="AI52"/>
  <c r="AN52" s="1"/>
  <c r="AI53"/>
  <c r="AI54"/>
  <c r="AN54" s="1"/>
  <c r="AI55"/>
  <c r="AN55" s="1"/>
  <c r="AI57"/>
  <c r="AN57" s="1"/>
  <c r="AI58"/>
  <c r="AN58" s="1"/>
  <c r="AI60"/>
  <c r="AN60" s="1"/>
  <c r="AI61"/>
  <c r="D24"/>
  <c r="D43"/>
  <c r="D47"/>
  <c r="D68"/>
  <c r="D14"/>
  <c r="D7"/>
  <c r="D19"/>
  <c r="D30"/>
  <c r="D36"/>
  <c r="D51"/>
  <c r="D56"/>
  <c r="D59"/>
  <c r="D62"/>
  <c r="K69"/>
  <c r="X69"/>
  <c r="W69"/>
  <c r="V69"/>
  <c r="U69"/>
  <c r="T69"/>
  <c r="S69"/>
  <c r="R69"/>
  <c r="P69"/>
  <c r="O69"/>
  <c r="N69"/>
  <c r="J69"/>
  <c r="AH69"/>
  <c r="AH70" s="1"/>
  <c r="AG69"/>
  <c r="AG70" s="1"/>
  <c r="AF69"/>
  <c r="AF70" s="1"/>
  <c r="AE69"/>
  <c r="AE70" s="1"/>
  <c r="AD69"/>
  <c r="AD70" s="1"/>
  <c r="AC69"/>
  <c r="AC70" s="1"/>
  <c r="AB69"/>
  <c r="AB70" s="1"/>
  <c r="AA69"/>
  <c r="AA70" s="1"/>
  <c r="Z69"/>
  <c r="Z70" s="1"/>
  <c r="Y69"/>
  <c r="Y70" s="1"/>
  <c r="AN16"/>
  <c r="AM59"/>
  <c r="AL59"/>
  <c r="AK59"/>
  <c r="AJ59"/>
  <c r="AM62"/>
  <c r="AL62"/>
  <c r="AK62"/>
  <c r="AJ62"/>
  <c r="AM24"/>
  <c r="AL24"/>
  <c r="AK24"/>
  <c r="AJ24"/>
  <c r="AM7"/>
  <c r="AL7"/>
  <c r="AK7"/>
  <c r="AJ7"/>
  <c r="AN42"/>
  <c r="AN18"/>
  <c r="AJ14"/>
  <c r="AK14"/>
  <c r="AL14"/>
  <c r="AM14"/>
  <c r="AJ19"/>
  <c r="AK19"/>
  <c r="AL19"/>
  <c r="AM19"/>
  <c r="AJ30"/>
  <c r="AK30"/>
  <c r="AL30"/>
  <c r="AM30"/>
  <c r="AJ36"/>
  <c r="AK36"/>
  <c r="AL36"/>
  <c r="AM36"/>
  <c r="AJ43"/>
  <c r="AK43"/>
  <c r="AL43"/>
  <c r="AM43"/>
  <c r="AJ47"/>
  <c r="AK47"/>
  <c r="AL47"/>
  <c r="AM47"/>
  <c r="AJ51"/>
  <c r="AK51"/>
  <c r="AL51"/>
  <c r="AM51"/>
  <c r="AJ56"/>
  <c r="AK56"/>
  <c r="AL56"/>
  <c r="AM56"/>
  <c r="AJ68"/>
  <c r="AK68"/>
  <c r="AL68"/>
  <c r="AM68"/>
  <c r="AL69" l="1"/>
  <c r="AJ69"/>
  <c r="AK69"/>
  <c r="D69"/>
  <c r="AM69"/>
  <c r="AI51"/>
  <c r="AN51" s="1"/>
  <c r="AI68"/>
  <c r="AN68" s="1"/>
  <c r="AI14"/>
  <c r="AN14" s="1"/>
  <c r="AI59"/>
  <c r="AN59" s="1"/>
  <c r="AI7"/>
  <c r="AN7" s="1"/>
  <c r="AI62"/>
  <c r="AN62" s="1"/>
  <c r="AN49"/>
  <c r="AN61"/>
  <c r="AI56"/>
  <c r="AN56" s="1"/>
  <c r="AI36"/>
  <c r="AN36" s="1"/>
  <c r="AI30"/>
  <c r="AN30" s="1"/>
  <c r="AI19"/>
  <c r="AN19" s="1"/>
  <c r="AN66"/>
  <c r="AN53"/>
  <c r="AI47"/>
  <c r="AN47" s="1"/>
  <c r="AI43"/>
  <c r="AN43" s="1"/>
  <c r="O70"/>
  <c r="AN25"/>
  <c r="AI24"/>
  <c r="AN24" s="1"/>
  <c r="J70"/>
  <c r="E70"/>
  <c r="T70"/>
  <c r="AI69" l="1"/>
  <c r="AN69"/>
</calcChain>
</file>

<file path=xl/sharedStrings.xml><?xml version="1.0" encoding="utf-8"?>
<sst xmlns="http://schemas.openxmlformats.org/spreadsheetml/2006/main" count="108" uniqueCount="38">
  <si>
    <t>Professeurs</t>
  </si>
  <si>
    <t>HSA</t>
  </si>
  <si>
    <t>Total</t>
  </si>
  <si>
    <t>dû</t>
  </si>
  <si>
    <t>TOTAL</t>
  </si>
  <si>
    <t>Anglais</t>
  </si>
  <si>
    <t>Musique</t>
  </si>
  <si>
    <t>EPS</t>
  </si>
  <si>
    <t>SVT</t>
  </si>
  <si>
    <t>Hist. Géo.</t>
  </si>
  <si>
    <t>6E</t>
  </si>
  <si>
    <t>5E</t>
  </si>
  <si>
    <t>4E</t>
  </si>
  <si>
    <t>3E</t>
  </si>
  <si>
    <t>Serv,</t>
  </si>
  <si>
    <t>Gr</t>
  </si>
  <si>
    <t xml:space="preserve">           GLOBAL</t>
  </si>
  <si>
    <t>L. Clas</t>
  </si>
  <si>
    <t>L. Modernes</t>
  </si>
  <si>
    <t>Espagnol</t>
  </si>
  <si>
    <t>Maths</t>
  </si>
  <si>
    <t>Techno</t>
  </si>
  <si>
    <t>Sc. Phys.</t>
  </si>
  <si>
    <t>Arts plas.</t>
  </si>
  <si>
    <t>CHO.</t>
  </si>
  <si>
    <t>DGH</t>
  </si>
  <si>
    <t>HP</t>
  </si>
  <si>
    <t>Allemand</t>
  </si>
  <si>
    <t>A</t>
  </si>
  <si>
    <t>C</t>
  </si>
  <si>
    <t>UNSS</t>
  </si>
  <si>
    <t>HSA à transformer en HSE</t>
  </si>
  <si>
    <t>B</t>
  </si>
  <si>
    <t>BMP</t>
  </si>
  <si>
    <t>A LIRE IMPERATIVEMENT</t>
  </si>
  <si>
    <t>Zones de saisie pour vos données</t>
  </si>
  <si>
    <t>VENTILATION DES SERVICES</t>
  </si>
  <si>
    <t>Les cellules servant aux calculs ainsi que celles essentielles au bon fonctionnement de l'outil sont protégées par un mot de passe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</si>
</sst>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gray0625">
        <bgColor theme="8" tint="0.59996337778862885"/>
      </patternFill>
    </fill>
    <fill>
      <patternFill patternType="solid">
        <fgColor rgb="FFFDE9D9"/>
        <bgColor rgb="FF000000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2" fontId="4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Border="1"/>
    <xf numFmtId="0" fontId="11" fillId="0" borderId="0" xfId="0" applyFont="1" applyAlignment="1">
      <alignment vertical="center"/>
    </xf>
    <xf numFmtId="0" fontId="1" fillId="0" borderId="0" xfId="0" applyFont="1"/>
    <xf numFmtId="0" fontId="11" fillId="0" borderId="0" xfId="0" applyFont="1"/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2" fontId="1" fillId="3" borderId="38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2" fontId="1" fillId="3" borderId="39" xfId="0" applyNumberFormat="1" applyFont="1" applyFill="1" applyBorder="1" applyAlignment="1">
      <alignment horizontal="center" vertical="center"/>
    </xf>
    <xf numFmtId="2" fontId="1" fillId="3" borderId="40" xfId="0" applyNumberFormat="1" applyFont="1" applyFill="1" applyBorder="1" applyAlignment="1">
      <alignment horizontal="center" vertical="center"/>
    </xf>
    <xf numFmtId="2" fontId="1" fillId="3" borderId="43" xfId="0" applyNumberFormat="1" applyFont="1" applyFill="1" applyBorder="1" applyAlignment="1">
      <alignment horizontal="center" vertical="center"/>
    </xf>
    <xf numFmtId="2" fontId="1" fillId="3" borderId="27" xfId="0" applyNumberFormat="1" applyFont="1" applyFill="1" applyBorder="1" applyAlignment="1">
      <alignment horizontal="center" vertical="center"/>
    </xf>
    <xf numFmtId="2" fontId="1" fillId="3" borderId="41" xfId="0" applyNumberFormat="1" applyFont="1" applyFill="1" applyBorder="1" applyAlignment="1">
      <alignment horizontal="center" vertical="center"/>
    </xf>
    <xf numFmtId="2" fontId="1" fillId="3" borderId="4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37" xfId="0" applyNumberFormat="1" applyFont="1" applyFill="1" applyBorder="1" applyAlignment="1">
      <alignment horizontal="center" vertical="center"/>
    </xf>
    <xf numFmtId="2" fontId="1" fillId="3" borderId="30" xfId="0" applyNumberFormat="1" applyFont="1" applyFill="1" applyBorder="1" applyAlignment="1">
      <alignment horizontal="center" vertical="center"/>
    </xf>
    <xf numFmtId="2" fontId="1" fillId="3" borderId="48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2" fontId="1" fillId="3" borderId="46" xfId="0" applyNumberFormat="1" applyFont="1" applyFill="1" applyBorder="1" applyAlignment="1">
      <alignment horizontal="center" vertical="center"/>
    </xf>
    <xf numFmtId="2" fontId="1" fillId="3" borderId="21" xfId="0" applyNumberFormat="1" applyFont="1" applyFill="1" applyBorder="1" applyAlignment="1">
      <alignment horizontal="center" vertical="center"/>
    </xf>
    <xf numFmtId="2" fontId="1" fillId="3" borderId="22" xfId="0" applyNumberFormat="1" applyFont="1" applyFill="1" applyBorder="1" applyAlignment="1">
      <alignment horizontal="center" vertical="center"/>
    </xf>
    <xf numFmtId="2" fontId="1" fillId="3" borderId="24" xfId="0" applyNumberFormat="1" applyFont="1" applyFill="1" applyBorder="1" applyAlignment="1">
      <alignment horizontal="center" vertical="center"/>
    </xf>
    <xf numFmtId="2" fontId="1" fillId="3" borderId="50" xfId="0" applyNumberFormat="1" applyFont="1" applyFill="1" applyBorder="1" applyAlignment="1">
      <alignment horizontal="center" vertical="center"/>
    </xf>
    <xf numFmtId="2" fontId="1" fillId="3" borderId="25" xfId="0" applyNumberFormat="1" applyFont="1" applyFill="1" applyBorder="1" applyAlignment="1">
      <alignment horizontal="center" vertical="center"/>
    </xf>
    <xf numFmtId="2" fontId="1" fillId="3" borderId="23" xfId="0" applyNumberFormat="1" applyFont="1" applyFill="1" applyBorder="1" applyAlignment="1">
      <alignment horizontal="center" vertical="center"/>
    </xf>
    <xf numFmtId="2" fontId="1" fillId="4" borderId="32" xfId="0" applyNumberFormat="1" applyFont="1" applyFill="1" applyBorder="1" applyAlignment="1">
      <alignment horizontal="center" vertical="center"/>
    </xf>
    <xf numFmtId="2" fontId="1" fillId="4" borderId="33" xfId="0" applyNumberFormat="1" applyFont="1" applyFill="1" applyBorder="1" applyAlignment="1">
      <alignment horizontal="center" vertical="center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1" fillId="2" borderId="41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26" xfId="0" applyNumberFormat="1" applyFont="1" applyFill="1" applyBorder="1" applyAlignment="1">
      <alignment horizontal="center" vertical="center"/>
    </xf>
    <xf numFmtId="2" fontId="1" fillId="3" borderId="47" xfId="0" applyNumberFormat="1" applyFont="1" applyFill="1" applyBorder="1" applyAlignment="1">
      <alignment horizontal="center" vertical="center"/>
    </xf>
    <xf numFmtId="2" fontId="1" fillId="3" borderId="44" xfId="0" applyNumberFormat="1" applyFont="1" applyFill="1" applyBorder="1" applyAlignment="1">
      <alignment horizontal="center" vertical="center"/>
    </xf>
    <xf numFmtId="2" fontId="1" fillId="3" borderId="45" xfId="0" applyNumberFormat="1" applyFont="1" applyFill="1" applyBorder="1" applyAlignment="1">
      <alignment horizontal="center" vertical="center"/>
    </xf>
    <xf numFmtId="2" fontId="1" fillId="3" borderId="37" xfId="0" applyNumberFormat="1" applyFont="1" applyFill="1" applyBorder="1" applyAlignment="1">
      <alignment horizontal="center" vertical="center"/>
    </xf>
    <xf numFmtId="2" fontId="1" fillId="2" borderId="30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2" fontId="4" fillId="3" borderId="26" xfId="0" applyNumberFormat="1" applyFont="1" applyFill="1" applyBorder="1" applyAlignment="1">
      <alignment horizontal="center" vertical="center"/>
    </xf>
    <xf numFmtId="2" fontId="1" fillId="3" borderId="28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3" borderId="29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2" fontId="1" fillId="3" borderId="42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right" vertical="center"/>
    </xf>
    <xf numFmtId="2" fontId="1" fillId="3" borderId="48" xfId="0" applyNumberFormat="1" applyFont="1" applyFill="1" applyBorder="1" applyAlignment="1">
      <alignment horizontal="left" vertical="center"/>
    </xf>
    <xf numFmtId="2" fontId="5" fillId="3" borderId="21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2" fontId="4" fillId="3" borderId="29" xfId="0" applyNumberFormat="1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16" fillId="0" borderId="0" xfId="0" applyFont="1"/>
    <xf numFmtId="0" fontId="9" fillId="5" borderId="24" xfId="0" applyFont="1" applyFill="1" applyBorder="1" applyAlignment="1" applyProtection="1">
      <alignment horizontal="center" vertical="center"/>
    </xf>
    <xf numFmtId="0" fontId="10" fillId="5" borderId="47" xfId="0" applyFont="1" applyFill="1" applyBorder="1" applyAlignment="1" applyProtection="1">
      <alignment vertical="center"/>
    </xf>
    <xf numFmtId="0" fontId="10" fillId="5" borderId="46" xfId="0" applyFont="1" applyFill="1" applyBorder="1" applyAlignment="1" applyProtection="1">
      <alignment vertical="center"/>
    </xf>
    <xf numFmtId="0" fontId="13" fillId="0" borderId="54" xfId="0" applyFont="1" applyFill="1" applyBorder="1" applyAlignment="1" applyProtection="1">
      <alignment horizontal="left" vertical="center" wrapText="1"/>
    </xf>
    <xf numFmtId="0" fontId="14" fillId="0" borderId="45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2" borderId="51" xfId="0" applyFont="1" applyFill="1" applyBorder="1" applyAlignment="1">
      <alignment horizontal="center" vertical="center" textRotation="90"/>
    </xf>
    <xf numFmtId="0" fontId="4" fillId="2" borderId="49" xfId="0" applyFont="1" applyFill="1" applyBorder="1" applyAlignment="1">
      <alignment horizontal="center" vertical="center" textRotation="90"/>
    </xf>
    <xf numFmtId="0" fontId="1" fillId="2" borderId="19" xfId="0" applyFont="1" applyFill="1" applyBorder="1" applyAlignment="1">
      <alignment horizontal="center" vertical="center" textRotation="90"/>
    </xf>
    <xf numFmtId="0" fontId="7" fillId="2" borderId="5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textRotation="90"/>
    </xf>
    <xf numFmtId="0" fontId="8" fillId="2" borderId="51" xfId="0" applyFont="1" applyFill="1" applyBorder="1" applyAlignment="1">
      <alignment horizontal="center" vertical="center" textRotation="90"/>
    </xf>
    <xf numFmtId="0" fontId="8" fillId="2" borderId="49" xfId="0" applyFont="1" applyFill="1" applyBorder="1" applyAlignment="1">
      <alignment horizontal="center" vertical="center" textRotation="90"/>
    </xf>
    <xf numFmtId="0" fontId="8" fillId="2" borderId="19" xfId="0" applyFont="1" applyFill="1" applyBorder="1" applyAlignment="1">
      <alignment horizontal="center" vertical="center" textRotation="90"/>
    </xf>
    <xf numFmtId="2" fontId="1" fillId="4" borderId="15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/>
    </xf>
    <xf numFmtId="2" fontId="1" fillId="4" borderId="10" xfId="0" applyNumberFormat="1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2" fontId="1" fillId="4" borderId="55" xfId="0" applyNumberFormat="1" applyFont="1" applyFill="1" applyBorder="1" applyAlignment="1">
      <alignment horizontal="center" vertical="center"/>
    </xf>
    <xf numFmtId="2" fontId="4" fillId="3" borderId="56" xfId="0" applyNumberFormat="1" applyFont="1" applyFill="1" applyBorder="1" applyAlignment="1">
      <alignment horizontal="center" vertical="center"/>
    </xf>
    <xf numFmtId="2" fontId="1" fillId="3" borderId="5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9" fillId="2" borderId="14" xfId="0" applyNumberFormat="1" applyFont="1" applyFill="1" applyBorder="1" applyAlignment="1">
      <alignment horizontal="centerContinuous" vertical="center"/>
    </xf>
    <xf numFmtId="2" fontId="9" fillId="2" borderId="18" xfId="0" applyNumberFormat="1" applyFont="1" applyFill="1" applyBorder="1" applyAlignment="1">
      <alignment horizontal="centerContinuous" vertical="center"/>
    </xf>
    <xf numFmtId="2" fontId="9" fillId="2" borderId="57" xfId="0" applyNumberFormat="1" applyFont="1" applyFill="1" applyBorder="1" applyAlignment="1">
      <alignment horizontal="centerContinuous" vertical="center"/>
    </xf>
    <xf numFmtId="2" fontId="9" fillId="2" borderId="57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2" fontId="4" fillId="2" borderId="58" xfId="0" applyNumberFormat="1" applyFont="1" applyFill="1" applyBorder="1" applyAlignment="1">
      <alignment horizontal="center" vertical="center"/>
    </xf>
    <xf numFmtId="2" fontId="7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2" fontId="7" fillId="2" borderId="59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59" xfId="0" applyNumberFormat="1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10" fillId="4" borderId="60" xfId="0" applyNumberFormat="1" applyFont="1" applyFill="1" applyBorder="1" applyAlignment="1">
      <alignment horizontal="center" vertical="center"/>
    </xf>
    <xf numFmtId="2" fontId="5" fillId="4" borderId="58" xfId="0" applyNumberFormat="1" applyFont="1" applyFill="1" applyBorder="1" applyAlignment="1">
      <alignment horizontal="center" vertical="center"/>
    </xf>
    <xf numFmtId="2" fontId="5" fillId="4" borderId="20" xfId="0" applyNumberFormat="1" applyFont="1" applyFill="1" applyBorder="1" applyAlignment="1">
      <alignment horizontal="center" vertical="center"/>
    </xf>
    <xf numFmtId="2" fontId="5" fillId="4" borderId="59" xfId="0" applyNumberFormat="1" applyFont="1" applyFill="1" applyBorder="1" applyAlignment="1">
      <alignment horizontal="center" vertical="center"/>
    </xf>
    <xf numFmtId="2" fontId="5" fillId="2" borderId="32" xfId="0" applyNumberFormat="1" applyFont="1" applyFill="1" applyBorder="1" applyAlignment="1">
      <alignment horizontal="center" vertical="center"/>
    </xf>
    <xf numFmtId="2" fontId="5" fillId="2" borderId="33" xfId="0" applyNumberFormat="1" applyFont="1" applyFill="1" applyBorder="1" applyAlignment="1">
      <alignment horizontal="center" vertical="center"/>
    </xf>
    <xf numFmtId="2" fontId="5" fillId="2" borderId="34" xfId="0" applyNumberFormat="1" applyFont="1" applyFill="1" applyBorder="1" applyAlignment="1">
      <alignment horizontal="center" vertical="center"/>
    </xf>
    <xf numFmtId="2" fontId="7" fillId="2" borderId="58" xfId="0" applyNumberFormat="1" applyFont="1" applyFill="1" applyBorder="1" applyAlignment="1">
      <alignment horizontal="center" vertical="center"/>
    </xf>
    <xf numFmtId="2" fontId="7" fillId="2" borderId="20" xfId="0" applyNumberFormat="1" applyFont="1" applyFill="1" applyBorder="1" applyAlignment="1">
      <alignment horizontal="center" vertical="center"/>
    </xf>
    <xf numFmtId="2" fontId="5" fillId="2" borderId="35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2" fontId="4" fillId="3" borderId="22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2" fontId="7" fillId="2" borderId="3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2" fontId="13" fillId="2" borderId="4" xfId="0" applyNumberFormat="1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3</xdr:col>
      <xdr:colOff>0</xdr:colOff>
      <xdr:row>15</xdr:row>
      <xdr:rowOff>9526</xdr:rowOff>
    </xdr:to>
    <xdr:sp macro="" textlink="">
      <xdr:nvSpPr>
        <xdr:cNvPr id="2" name="ZoneTexte 1"/>
        <xdr:cNvSpPr txBox="1"/>
      </xdr:nvSpPr>
      <xdr:spPr>
        <a:xfrm>
          <a:off x="0" y="2009775"/>
          <a:ext cx="2286000" cy="1000126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200" b="1" u="sng">
              <a:latin typeface="Times New Roman" pitchFamily="18" charset="0"/>
              <a:cs typeface="Times New Roman" pitchFamily="18" charset="0"/>
            </a:rPr>
            <a:t>Nota</a:t>
          </a:r>
          <a:r>
            <a:rPr lang="fr-FR" sz="1200" b="1" u="sng" baseline="0">
              <a:latin typeface="Times New Roman" pitchFamily="18" charset="0"/>
              <a:cs typeface="Times New Roman" pitchFamily="18" charset="0"/>
            </a:rPr>
            <a:t> :</a:t>
          </a:r>
          <a:r>
            <a:rPr lang="fr-FR" sz="1200" baseline="0">
              <a:latin typeface="Times New Roman" pitchFamily="18" charset="0"/>
              <a:cs typeface="Times New Roman" pitchFamily="18" charset="0"/>
            </a:rPr>
            <a:t> toutes les feuilles de cet outil sont protégées par un mot de passe afin de conserver toutes les informations qu'elles contiennent pour l'exemple.</a:t>
          </a:r>
          <a:endParaRPr lang="fr-FR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8</xdr:col>
      <xdr:colOff>752474</xdr:colOff>
      <xdr:row>19</xdr:row>
      <xdr:rowOff>9526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95550" y="400050"/>
          <a:ext cx="3800474" cy="3409951"/>
        </a:xfrm>
        <a:prstGeom prst="rect">
          <a:avLst/>
        </a:prstGeom>
        <a:solidFill>
          <a:srgbClr val="FFCC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Informations utiles sur l'exemple de répartition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La dotation attribuée est de 508 heures dont 493,5 HP et 14,5 HSA. Le montant des IMP est de 6.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La structure comprend 4 divisions par niveau soit 16 divisions au total.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L'accent de cette répartition a été mis sur des groupes réduits pour l'enseignement des langues vivantes comme cela est inscrit dans le projet d'établissement.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Par ailleurs, pour sauver le poste de Musique et celui d'Arts plastiques, il a été décidé d'allouer 3 heures qui serviront à de l'Accompagnement Personnalisé sur le niveau 5ème.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fr-FR" sz="1200" b="0" i="0" u="sng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Nota :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Les 4,5 HSA de reliquat serviront au paiement en HSE de diverses actions : soutien, tutorat, Vie de classe, Forum orientation, projet Voltaire, etc.</a:t>
          </a:r>
        </a:p>
      </xdr:txBody>
    </xdr:sp>
    <xdr:clientData/>
  </xdr:twoCellAnchor>
  <xdr:twoCellAnchor>
    <xdr:from>
      <xdr:col>0</xdr:col>
      <xdr:colOff>19050</xdr:colOff>
      <xdr:row>20</xdr:row>
      <xdr:rowOff>9527</xdr:rowOff>
    </xdr:from>
    <xdr:to>
      <xdr:col>9</xdr:col>
      <xdr:colOff>9525</xdr:colOff>
      <xdr:row>26</xdr:row>
      <xdr:rowOff>190501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9050" y="4010027"/>
          <a:ext cx="6296025" cy="13811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Guide d'utilisation</a:t>
          </a: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- Feuille "A lire"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Elle contient toutes les informations utiles pour les utilisateurs.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- Feuille "Ventilation"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C'est la feuille la plus importante du classeur. A partir de la DGH, elle permet de visualiser la répartition du service des professeurs.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212912</xdr:colOff>
      <xdr:row>3</xdr:row>
      <xdr:rowOff>89646</xdr:rowOff>
    </xdr:from>
    <xdr:to>
      <xdr:col>16</xdr:col>
      <xdr:colOff>168089</xdr:colOff>
      <xdr:row>3</xdr:row>
      <xdr:rowOff>89647</xdr:rowOff>
    </xdr:to>
    <xdr:sp macro="" textlink="">
      <xdr:nvSpPr>
        <xdr:cNvPr id="27" name="Line 20"/>
        <xdr:cNvSpPr>
          <a:spLocks noChangeShapeType="1"/>
        </xdr:cNvSpPr>
      </xdr:nvSpPr>
      <xdr:spPr bwMode="auto">
        <a:xfrm flipV="1">
          <a:off x="5558118" y="694764"/>
          <a:ext cx="582706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10</xdr:col>
      <xdr:colOff>190500</xdr:colOff>
      <xdr:row>3</xdr:row>
      <xdr:rowOff>67235</xdr:rowOff>
    </xdr:from>
    <xdr:to>
      <xdr:col>12</xdr:col>
      <xdr:colOff>145677</xdr:colOff>
      <xdr:row>3</xdr:row>
      <xdr:rowOff>67236</xdr:rowOff>
    </xdr:to>
    <xdr:sp macro="" textlink="">
      <xdr:nvSpPr>
        <xdr:cNvPr id="28" name="Line 20"/>
        <xdr:cNvSpPr>
          <a:spLocks noChangeShapeType="1"/>
        </xdr:cNvSpPr>
      </xdr:nvSpPr>
      <xdr:spPr bwMode="auto">
        <a:xfrm flipV="1">
          <a:off x="4280647" y="672353"/>
          <a:ext cx="582706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19</xdr:col>
      <xdr:colOff>168089</xdr:colOff>
      <xdr:row>3</xdr:row>
      <xdr:rowOff>78439</xdr:rowOff>
    </xdr:from>
    <xdr:to>
      <xdr:col>20</xdr:col>
      <xdr:colOff>145677</xdr:colOff>
      <xdr:row>3</xdr:row>
      <xdr:rowOff>78440</xdr:rowOff>
    </xdr:to>
    <xdr:sp macro="" textlink="">
      <xdr:nvSpPr>
        <xdr:cNvPr id="29" name="Line 20"/>
        <xdr:cNvSpPr>
          <a:spLocks noChangeShapeType="1"/>
        </xdr:cNvSpPr>
      </xdr:nvSpPr>
      <xdr:spPr bwMode="auto">
        <a:xfrm>
          <a:off x="7082118" y="683557"/>
          <a:ext cx="291353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10</xdr:col>
      <xdr:colOff>168088</xdr:colOff>
      <xdr:row>14</xdr:row>
      <xdr:rowOff>89647</xdr:rowOff>
    </xdr:from>
    <xdr:to>
      <xdr:col>12</xdr:col>
      <xdr:colOff>123265</xdr:colOff>
      <xdr:row>14</xdr:row>
      <xdr:rowOff>89648</xdr:rowOff>
    </xdr:to>
    <xdr:sp macro="" textlink="">
      <xdr:nvSpPr>
        <xdr:cNvPr id="30" name="Line 20"/>
        <xdr:cNvSpPr>
          <a:spLocks noChangeShapeType="1"/>
        </xdr:cNvSpPr>
      </xdr:nvSpPr>
      <xdr:spPr bwMode="auto">
        <a:xfrm flipV="1">
          <a:off x="4258235" y="2532529"/>
          <a:ext cx="582706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14</xdr:col>
      <xdr:colOff>179294</xdr:colOff>
      <xdr:row>14</xdr:row>
      <xdr:rowOff>67236</xdr:rowOff>
    </xdr:from>
    <xdr:to>
      <xdr:col>16</xdr:col>
      <xdr:colOff>134471</xdr:colOff>
      <xdr:row>14</xdr:row>
      <xdr:rowOff>67237</xdr:rowOff>
    </xdr:to>
    <xdr:sp macro="" textlink="">
      <xdr:nvSpPr>
        <xdr:cNvPr id="31" name="Line 20"/>
        <xdr:cNvSpPr>
          <a:spLocks noChangeShapeType="1"/>
        </xdr:cNvSpPr>
      </xdr:nvSpPr>
      <xdr:spPr bwMode="auto">
        <a:xfrm flipV="1">
          <a:off x="5524500" y="2510118"/>
          <a:ext cx="582706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21</xdr:col>
      <xdr:colOff>123265</xdr:colOff>
      <xdr:row>14</xdr:row>
      <xdr:rowOff>67235</xdr:rowOff>
    </xdr:from>
    <xdr:to>
      <xdr:col>22</xdr:col>
      <xdr:colOff>190500</xdr:colOff>
      <xdr:row>14</xdr:row>
      <xdr:rowOff>67236</xdr:rowOff>
    </xdr:to>
    <xdr:sp macro="" textlink="">
      <xdr:nvSpPr>
        <xdr:cNvPr id="32" name="Line 20"/>
        <xdr:cNvSpPr>
          <a:spLocks noChangeShapeType="1"/>
        </xdr:cNvSpPr>
      </xdr:nvSpPr>
      <xdr:spPr bwMode="auto">
        <a:xfrm flipV="1">
          <a:off x="7664824" y="2510117"/>
          <a:ext cx="381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4</xdr:col>
      <xdr:colOff>134469</xdr:colOff>
      <xdr:row>19</xdr:row>
      <xdr:rowOff>67234</xdr:rowOff>
    </xdr:from>
    <xdr:to>
      <xdr:col>7</xdr:col>
      <xdr:colOff>134470</xdr:colOff>
      <xdr:row>19</xdr:row>
      <xdr:rowOff>78441</xdr:rowOff>
    </xdr:to>
    <xdr:sp macro="" textlink="">
      <xdr:nvSpPr>
        <xdr:cNvPr id="33" name="Line 20"/>
        <xdr:cNvSpPr>
          <a:spLocks noChangeShapeType="1"/>
        </xdr:cNvSpPr>
      </xdr:nvSpPr>
      <xdr:spPr bwMode="auto">
        <a:xfrm flipV="1">
          <a:off x="2297204" y="3350558"/>
          <a:ext cx="986119" cy="11207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6</xdr:col>
      <xdr:colOff>100853</xdr:colOff>
      <xdr:row>22</xdr:row>
      <xdr:rowOff>67235</xdr:rowOff>
    </xdr:from>
    <xdr:to>
      <xdr:col>7</xdr:col>
      <xdr:colOff>168088</xdr:colOff>
      <xdr:row>22</xdr:row>
      <xdr:rowOff>67236</xdr:rowOff>
    </xdr:to>
    <xdr:sp macro="" textlink="">
      <xdr:nvSpPr>
        <xdr:cNvPr id="34" name="Line 20"/>
        <xdr:cNvSpPr>
          <a:spLocks noChangeShapeType="1"/>
        </xdr:cNvSpPr>
      </xdr:nvSpPr>
      <xdr:spPr bwMode="auto">
        <a:xfrm flipV="1">
          <a:off x="2935941" y="3821206"/>
          <a:ext cx="381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5</xdr:col>
      <xdr:colOff>134470</xdr:colOff>
      <xdr:row>20</xdr:row>
      <xdr:rowOff>67235</xdr:rowOff>
    </xdr:from>
    <xdr:to>
      <xdr:col>6</xdr:col>
      <xdr:colOff>201706</xdr:colOff>
      <xdr:row>20</xdr:row>
      <xdr:rowOff>67236</xdr:rowOff>
    </xdr:to>
    <xdr:sp macro="" textlink="">
      <xdr:nvSpPr>
        <xdr:cNvPr id="35" name="Line 20"/>
        <xdr:cNvSpPr>
          <a:spLocks noChangeShapeType="1"/>
        </xdr:cNvSpPr>
      </xdr:nvSpPr>
      <xdr:spPr bwMode="auto">
        <a:xfrm flipV="1">
          <a:off x="2655794" y="3507441"/>
          <a:ext cx="381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9</xdr:col>
      <xdr:colOff>123265</xdr:colOff>
      <xdr:row>19</xdr:row>
      <xdr:rowOff>78441</xdr:rowOff>
    </xdr:from>
    <xdr:to>
      <xdr:col>10</xdr:col>
      <xdr:colOff>190500</xdr:colOff>
      <xdr:row>19</xdr:row>
      <xdr:rowOff>78442</xdr:rowOff>
    </xdr:to>
    <xdr:sp macro="" textlink="">
      <xdr:nvSpPr>
        <xdr:cNvPr id="36" name="Line 20"/>
        <xdr:cNvSpPr>
          <a:spLocks noChangeShapeType="1"/>
        </xdr:cNvSpPr>
      </xdr:nvSpPr>
      <xdr:spPr bwMode="auto">
        <a:xfrm flipV="1">
          <a:off x="3899647" y="3361765"/>
          <a:ext cx="381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10</xdr:col>
      <xdr:colOff>156882</xdr:colOff>
      <xdr:row>22</xdr:row>
      <xdr:rowOff>56029</xdr:rowOff>
    </xdr:from>
    <xdr:to>
      <xdr:col>11</xdr:col>
      <xdr:colOff>224117</xdr:colOff>
      <xdr:row>22</xdr:row>
      <xdr:rowOff>56030</xdr:rowOff>
    </xdr:to>
    <xdr:sp macro="" textlink="">
      <xdr:nvSpPr>
        <xdr:cNvPr id="37" name="Line 20"/>
        <xdr:cNvSpPr>
          <a:spLocks noChangeShapeType="1"/>
        </xdr:cNvSpPr>
      </xdr:nvSpPr>
      <xdr:spPr bwMode="auto">
        <a:xfrm flipV="1">
          <a:off x="4247029" y="3810000"/>
          <a:ext cx="381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16</xdr:col>
      <xdr:colOff>168088</xdr:colOff>
      <xdr:row>20</xdr:row>
      <xdr:rowOff>89647</xdr:rowOff>
    </xdr:from>
    <xdr:to>
      <xdr:col>17</xdr:col>
      <xdr:colOff>235323</xdr:colOff>
      <xdr:row>20</xdr:row>
      <xdr:rowOff>89648</xdr:rowOff>
    </xdr:to>
    <xdr:sp macro="" textlink="">
      <xdr:nvSpPr>
        <xdr:cNvPr id="38" name="Line 20"/>
        <xdr:cNvSpPr>
          <a:spLocks noChangeShapeType="1"/>
        </xdr:cNvSpPr>
      </xdr:nvSpPr>
      <xdr:spPr bwMode="auto">
        <a:xfrm flipV="1">
          <a:off x="6140823" y="3529853"/>
          <a:ext cx="381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15</xdr:col>
      <xdr:colOff>156883</xdr:colOff>
      <xdr:row>22</xdr:row>
      <xdr:rowOff>56030</xdr:rowOff>
    </xdr:from>
    <xdr:to>
      <xdr:col>16</xdr:col>
      <xdr:colOff>224119</xdr:colOff>
      <xdr:row>22</xdr:row>
      <xdr:rowOff>56031</xdr:rowOff>
    </xdr:to>
    <xdr:sp macro="" textlink="">
      <xdr:nvSpPr>
        <xdr:cNvPr id="39" name="Line 20"/>
        <xdr:cNvSpPr>
          <a:spLocks noChangeShapeType="1"/>
        </xdr:cNvSpPr>
      </xdr:nvSpPr>
      <xdr:spPr bwMode="auto">
        <a:xfrm flipV="1">
          <a:off x="5815854" y="3810001"/>
          <a:ext cx="381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19</xdr:col>
      <xdr:colOff>145677</xdr:colOff>
      <xdr:row>19</xdr:row>
      <xdr:rowOff>78441</xdr:rowOff>
    </xdr:from>
    <xdr:to>
      <xdr:col>20</xdr:col>
      <xdr:colOff>212912</xdr:colOff>
      <xdr:row>19</xdr:row>
      <xdr:rowOff>78442</xdr:rowOff>
    </xdr:to>
    <xdr:sp macro="" textlink="">
      <xdr:nvSpPr>
        <xdr:cNvPr id="40" name="Line 20"/>
        <xdr:cNvSpPr>
          <a:spLocks noChangeShapeType="1"/>
        </xdr:cNvSpPr>
      </xdr:nvSpPr>
      <xdr:spPr bwMode="auto">
        <a:xfrm flipV="1">
          <a:off x="7059706" y="3361765"/>
          <a:ext cx="381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21</xdr:col>
      <xdr:colOff>100853</xdr:colOff>
      <xdr:row>19</xdr:row>
      <xdr:rowOff>67236</xdr:rowOff>
    </xdr:from>
    <xdr:to>
      <xdr:col>22</xdr:col>
      <xdr:colOff>168088</xdr:colOff>
      <xdr:row>19</xdr:row>
      <xdr:rowOff>67237</xdr:rowOff>
    </xdr:to>
    <xdr:sp macro="" textlink="">
      <xdr:nvSpPr>
        <xdr:cNvPr id="41" name="Line 20"/>
        <xdr:cNvSpPr>
          <a:spLocks noChangeShapeType="1"/>
        </xdr:cNvSpPr>
      </xdr:nvSpPr>
      <xdr:spPr bwMode="auto">
        <a:xfrm flipV="1">
          <a:off x="7642412" y="3350560"/>
          <a:ext cx="381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19</xdr:col>
      <xdr:colOff>168087</xdr:colOff>
      <xdr:row>21</xdr:row>
      <xdr:rowOff>78441</xdr:rowOff>
    </xdr:from>
    <xdr:to>
      <xdr:col>22</xdr:col>
      <xdr:colOff>145675</xdr:colOff>
      <xdr:row>21</xdr:row>
      <xdr:rowOff>78443</xdr:rowOff>
    </xdr:to>
    <xdr:sp macro="" textlink="">
      <xdr:nvSpPr>
        <xdr:cNvPr id="42" name="Line 20"/>
        <xdr:cNvSpPr>
          <a:spLocks noChangeShapeType="1"/>
        </xdr:cNvSpPr>
      </xdr:nvSpPr>
      <xdr:spPr bwMode="auto">
        <a:xfrm flipV="1">
          <a:off x="7082116" y="3675529"/>
          <a:ext cx="918883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9</xdr:col>
      <xdr:colOff>112059</xdr:colOff>
      <xdr:row>24</xdr:row>
      <xdr:rowOff>78441</xdr:rowOff>
    </xdr:from>
    <xdr:to>
      <xdr:col>10</xdr:col>
      <xdr:colOff>179294</xdr:colOff>
      <xdr:row>24</xdr:row>
      <xdr:rowOff>78442</xdr:rowOff>
    </xdr:to>
    <xdr:sp macro="" textlink="">
      <xdr:nvSpPr>
        <xdr:cNvPr id="43" name="Line 20"/>
        <xdr:cNvSpPr>
          <a:spLocks noChangeShapeType="1"/>
        </xdr:cNvSpPr>
      </xdr:nvSpPr>
      <xdr:spPr bwMode="auto">
        <a:xfrm flipV="1">
          <a:off x="3888441" y="4202206"/>
          <a:ext cx="381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11</xdr:col>
      <xdr:colOff>145676</xdr:colOff>
      <xdr:row>24</xdr:row>
      <xdr:rowOff>67235</xdr:rowOff>
    </xdr:from>
    <xdr:to>
      <xdr:col>12</xdr:col>
      <xdr:colOff>212912</xdr:colOff>
      <xdr:row>24</xdr:row>
      <xdr:rowOff>67236</xdr:rowOff>
    </xdr:to>
    <xdr:sp macro="" textlink="">
      <xdr:nvSpPr>
        <xdr:cNvPr id="44" name="Line 20"/>
        <xdr:cNvSpPr>
          <a:spLocks noChangeShapeType="1"/>
        </xdr:cNvSpPr>
      </xdr:nvSpPr>
      <xdr:spPr bwMode="auto">
        <a:xfrm flipV="1">
          <a:off x="4549588" y="4191000"/>
          <a:ext cx="381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14</xdr:col>
      <xdr:colOff>56029</xdr:colOff>
      <xdr:row>24</xdr:row>
      <xdr:rowOff>67233</xdr:rowOff>
    </xdr:from>
    <xdr:to>
      <xdr:col>15</xdr:col>
      <xdr:colOff>56029</xdr:colOff>
      <xdr:row>24</xdr:row>
      <xdr:rowOff>78441</xdr:rowOff>
    </xdr:to>
    <xdr:sp macro="" textlink="">
      <xdr:nvSpPr>
        <xdr:cNvPr id="45" name="Line 20"/>
        <xdr:cNvSpPr>
          <a:spLocks noChangeShapeType="1"/>
        </xdr:cNvSpPr>
      </xdr:nvSpPr>
      <xdr:spPr bwMode="auto">
        <a:xfrm flipV="1">
          <a:off x="5401235" y="4190998"/>
          <a:ext cx="313765" cy="11208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15</xdr:col>
      <xdr:colOff>190500</xdr:colOff>
      <xdr:row>24</xdr:row>
      <xdr:rowOff>56029</xdr:rowOff>
    </xdr:from>
    <xdr:to>
      <xdr:col>16</xdr:col>
      <xdr:colOff>190501</xdr:colOff>
      <xdr:row>24</xdr:row>
      <xdr:rowOff>67237</xdr:rowOff>
    </xdr:to>
    <xdr:sp macro="" textlink="">
      <xdr:nvSpPr>
        <xdr:cNvPr id="46" name="Line 20"/>
        <xdr:cNvSpPr>
          <a:spLocks noChangeShapeType="1"/>
        </xdr:cNvSpPr>
      </xdr:nvSpPr>
      <xdr:spPr bwMode="auto">
        <a:xfrm flipV="1">
          <a:off x="5849471" y="4179794"/>
          <a:ext cx="313765" cy="11208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16</xdr:col>
      <xdr:colOff>168088</xdr:colOff>
      <xdr:row>25</xdr:row>
      <xdr:rowOff>78441</xdr:rowOff>
    </xdr:from>
    <xdr:to>
      <xdr:col>17</xdr:col>
      <xdr:colOff>168088</xdr:colOff>
      <xdr:row>25</xdr:row>
      <xdr:rowOff>89649</xdr:rowOff>
    </xdr:to>
    <xdr:sp macro="" textlink="">
      <xdr:nvSpPr>
        <xdr:cNvPr id="47" name="Line 20"/>
        <xdr:cNvSpPr>
          <a:spLocks noChangeShapeType="1"/>
        </xdr:cNvSpPr>
      </xdr:nvSpPr>
      <xdr:spPr bwMode="auto">
        <a:xfrm flipV="1">
          <a:off x="6140823" y="4359088"/>
          <a:ext cx="313765" cy="11208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19</xdr:col>
      <xdr:colOff>89647</xdr:colOff>
      <xdr:row>24</xdr:row>
      <xdr:rowOff>89647</xdr:rowOff>
    </xdr:from>
    <xdr:to>
      <xdr:col>20</xdr:col>
      <xdr:colOff>89647</xdr:colOff>
      <xdr:row>24</xdr:row>
      <xdr:rowOff>100855</xdr:rowOff>
    </xdr:to>
    <xdr:sp macro="" textlink="">
      <xdr:nvSpPr>
        <xdr:cNvPr id="48" name="Line 20"/>
        <xdr:cNvSpPr>
          <a:spLocks noChangeShapeType="1"/>
        </xdr:cNvSpPr>
      </xdr:nvSpPr>
      <xdr:spPr bwMode="auto">
        <a:xfrm flipV="1">
          <a:off x="7003676" y="4213412"/>
          <a:ext cx="313765" cy="11208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21</xdr:col>
      <xdr:colOff>123264</xdr:colOff>
      <xdr:row>24</xdr:row>
      <xdr:rowOff>56029</xdr:rowOff>
    </xdr:from>
    <xdr:to>
      <xdr:col>22</xdr:col>
      <xdr:colOff>123264</xdr:colOff>
      <xdr:row>24</xdr:row>
      <xdr:rowOff>67237</xdr:rowOff>
    </xdr:to>
    <xdr:sp macro="" textlink="">
      <xdr:nvSpPr>
        <xdr:cNvPr id="49" name="Line 20"/>
        <xdr:cNvSpPr>
          <a:spLocks noChangeShapeType="1"/>
        </xdr:cNvSpPr>
      </xdr:nvSpPr>
      <xdr:spPr bwMode="auto">
        <a:xfrm flipV="1">
          <a:off x="7664823" y="4179794"/>
          <a:ext cx="313765" cy="11208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21</xdr:col>
      <xdr:colOff>212912</xdr:colOff>
      <xdr:row>25</xdr:row>
      <xdr:rowOff>44824</xdr:rowOff>
    </xdr:from>
    <xdr:to>
      <xdr:col>22</xdr:col>
      <xdr:colOff>212912</xdr:colOff>
      <xdr:row>25</xdr:row>
      <xdr:rowOff>56032</xdr:rowOff>
    </xdr:to>
    <xdr:sp macro="" textlink="">
      <xdr:nvSpPr>
        <xdr:cNvPr id="50" name="Line 20"/>
        <xdr:cNvSpPr>
          <a:spLocks noChangeShapeType="1"/>
        </xdr:cNvSpPr>
      </xdr:nvSpPr>
      <xdr:spPr bwMode="auto">
        <a:xfrm flipV="1">
          <a:off x="7754471" y="4325471"/>
          <a:ext cx="313765" cy="11208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/>
  </sheetViews>
  <sheetFormatPr baseColWidth="10" defaultRowHeight="15.75"/>
  <cols>
    <col min="1" max="3" width="11.42578125" style="94"/>
    <col min="4" max="4" width="3.140625" style="94" customWidth="1"/>
    <col min="5" max="16384" width="11.42578125" style="94"/>
  </cols>
  <sheetData>
    <row r="1" spans="1:10">
      <c r="A1" s="91" t="s">
        <v>34</v>
      </c>
      <c r="B1" s="92"/>
      <c r="C1" s="92"/>
      <c r="D1" s="92"/>
      <c r="E1" s="92"/>
      <c r="F1" s="92"/>
      <c r="G1" s="92"/>
      <c r="H1" s="92"/>
      <c r="I1" s="92"/>
      <c r="J1" s="93"/>
    </row>
    <row r="2" spans="1:10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>
      <c r="A3" s="99" t="s">
        <v>35</v>
      </c>
      <c r="B3" s="100"/>
      <c r="C3" s="101"/>
      <c r="D3" s="93"/>
      <c r="E3" s="93"/>
      <c r="F3" s="93"/>
      <c r="G3" s="93"/>
      <c r="H3" s="93"/>
      <c r="I3" s="93"/>
      <c r="J3" s="93"/>
    </row>
    <row r="4" spans="1:10">
      <c r="A4" s="95"/>
      <c r="B4" s="96"/>
      <c r="C4" s="96"/>
      <c r="D4" s="93"/>
      <c r="E4" s="93"/>
      <c r="F4" s="93"/>
      <c r="G4" s="93"/>
      <c r="H4" s="93"/>
      <c r="I4" s="93"/>
      <c r="J4" s="93"/>
    </row>
    <row r="5" spans="1:10">
      <c r="A5" s="102" t="s">
        <v>37</v>
      </c>
      <c r="B5" s="103"/>
      <c r="C5" s="104"/>
      <c r="D5" s="93"/>
      <c r="E5" s="93"/>
      <c r="F5" s="93"/>
      <c r="G5" s="93"/>
      <c r="H5" s="93"/>
      <c r="I5" s="93"/>
      <c r="J5" s="93"/>
    </row>
    <row r="6" spans="1:10">
      <c r="A6" s="105"/>
      <c r="B6" s="106"/>
      <c r="C6" s="107"/>
      <c r="D6" s="93"/>
      <c r="E6" s="93"/>
      <c r="F6" s="93"/>
      <c r="G6" s="93"/>
      <c r="H6" s="93"/>
      <c r="I6" s="93"/>
      <c r="J6" s="93"/>
    </row>
    <row r="7" spans="1:10">
      <c r="A7" s="105"/>
      <c r="B7" s="106"/>
      <c r="C7" s="107"/>
      <c r="D7" s="93"/>
      <c r="E7" s="93"/>
      <c r="F7" s="93"/>
      <c r="G7" s="93"/>
      <c r="H7" s="93"/>
      <c r="I7" s="93"/>
      <c r="J7" s="93"/>
    </row>
    <row r="8" spans="1:10">
      <c r="A8" s="105"/>
      <c r="B8" s="106"/>
      <c r="C8" s="107"/>
      <c r="D8" s="93"/>
      <c r="E8" s="93"/>
      <c r="F8" s="93"/>
      <c r="G8" s="93"/>
      <c r="H8" s="93"/>
      <c r="I8" s="93"/>
      <c r="J8" s="93"/>
    </row>
    <row r="9" spans="1:10">
      <c r="A9" s="108"/>
      <c r="B9" s="109"/>
      <c r="C9" s="110"/>
      <c r="D9" s="93"/>
      <c r="E9" s="93"/>
      <c r="F9" s="93"/>
      <c r="G9" s="93"/>
      <c r="H9" s="93"/>
      <c r="I9" s="93"/>
      <c r="J9" s="93"/>
    </row>
    <row r="10" spans="1:10">
      <c r="A10" s="97"/>
      <c r="B10" s="97"/>
      <c r="C10" s="97"/>
      <c r="D10" s="93"/>
      <c r="E10" s="93"/>
      <c r="F10" s="93"/>
      <c r="G10" s="93"/>
      <c r="H10" s="93"/>
      <c r="I10" s="93"/>
      <c r="J10" s="93"/>
    </row>
    <row r="11" spans="1:10">
      <c r="A11" s="98"/>
      <c r="B11" s="97"/>
      <c r="C11" s="97"/>
      <c r="D11" s="93"/>
      <c r="E11" s="93"/>
      <c r="F11" s="93"/>
      <c r="G11" s="93"/>
      <c r="H11" s="93"/>
      <c r="I11" s="93"/>
      <c r="J11" s="93"/>
    </row>
    <row r="12" spans="1:10">
      <c r="A12" s="97"/>
      <c r="B12" s="97"/>
      <c r="C12" s="97"/>
      <c r="D12" s="93"/>
      <c r="E12" s="93"/>
      <c r="F12" s="93"/>
      <c r="G12" s="93"/>
      <c r="H12" s="93"/>
      <c r="I12" s="93"/>
      <c r="J12" s="93"/>
    </row>
    <row r="13" spans="1:10">
      <c r="A13" s="97"/>
      <c r="B13" s="97"/>
      <c r="C13" s="97"/>
      <c r="D13" s="93"/>
      <c r="E13" s="93"/>
      <c r="F13" s="93"/>
      <c r="G13" s="93"/>
      <c r="H13" s="93"/>
      <c r="I13" s="93"/>
      <c r="J13" s="93"/>
    </row>
    <row r="14" spans="1:10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>
      <c r="A26" s="93"/>
      <c r="B26" s="93"/>
      <c r="C26" s="93"/>
      <c r="D26" s="93"/>
      <c r="E26" s="93"/>
      <c r="F26" s="93"/>
      <c r="G26" s="93"/>
      <c r="H26" s="93"/>
      <c r="I26" s="93"/>
      <c r="J26" s="93"/>
    </row>
    <row r="27" spans="1:10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>
      <c r="A28" s="93"/>
      <c r="B28" s="93"/>
      <c r="C28" s="93"/>
      <c r="D28" s="93"/>
      <c r="E28" s="93"/>
      <c r="F28" s="93"/>
      <c r="G28" s="93"/>
      <c r="H28" s="93"/>
      <c r="I28" s="93"/>
      <c r="J28" s="93"/>
    </row>
    <row r="29" spans="1:10">
      <c r="A29" s="93"/>
      <c r="B29" s="93"/>
      <c r="C29" s="93"/>
      <c r="D29" s="93"/>
      <c r="E29" s="93"/>
      <c r="F29" s="93"/>
      <c r="G29" s="93"/>
      <c r="H29" s="93"/>
      <c r="I29" s="93"/>
      <c r="J29" s="93"/>
    </row>
    <row r="30" spans="1:10">
      <c r="A30" s="93"/>
      <c r="B30" s="93"/>
      <c r="C30" s="93"/>
      <c r="D30" s="93"/>
      <c r="E30" s="93"/>
      <c r="F30" s="93"/>
      <c r="G30" s="93"/>
      <c r="H30" s="93"/>
      <c r="I30" s="93"/>
      <c r="J30" s="93"/>
    </row>
    <row r="31" spans="1:10">
      <c r="A31" s="93"/>
      <c r="B31" s="93"/>
      <c r="C31" s="93"/>
      <c r="D31" s="93"/>
      <c r="E31" s="93"/>
      <c r="F31" s="93"/>
      <c r="G31" s="93"/>
      <c r="H31" s="93"/>
      <c r="I31" s="93"/>
      <c r="J31" s="93"/>
    </row>
    <row r="32" spans="1:10">
      <c r="A32" s="93"/>
      <c r="B32" s="93"/>
      <c r="C32" s="93"/>
      <c r="D32" s="93"/>
      <c r="E32" s="93"/>
      <c r="F32" s="93"/>
      <c r="G32" s="93"/>
      <c r="H32" s="93"/>
      <c r="I32" s="93"/>
      <c r="J32" s="93"/>
    </row>
    <row r="33" spans="1:10">
      <c r="A33" s="93"/>
      <c r="B33" s="93"/>
      <c r="C33" s="93"/>
      <c r="D33" s="93"/>
      <c r="E33" s="93"/>
      <c r="F33" s="93"/>
      <c r="G33" s="93"/>
      <c r="H33" s="93"/>
      <c r="I33" s="93"/>
      <c r="J33" s="93"/>
    </row>
    <row r="34" spans="1:10">
      <c r="A34" s="93"/>
      <c r="B34" s="93"/>
      <c r="C34" s="93"/>
      <c r="D34" s="93"/>
      <c r="E34" s="93"/>
      <c r="F34" s="93"/>
      <c r="G34" s="93"/>
      <c r="H34" s="93"/>
      <c r="I34" s="93"/>
      <c r="J34" s="93"/>
    </row>
    <row r="35" spans="1:10">
      <c r="A35" s="93"/>
      <c r="B35" s="93"/>
      <c r="C35" s="93"/>
      <c r="D35" s="93"/>
      <c r="E35" s="93"/>
      <c r="F35" s="93"/>
      <c r="G35" s="93"/>
      <c r="H35" s="93"/>
      <c r="I35" s="93"/>
      <c r="J35" s="93"/>
    </row>
    <row r="36" spans="1:10">
      <c r="A36" s="93"/>
      <c r="B36" s="93"/>
      <c r="C36" s="93"/>
      <c r="D36" s="93"/>
      <c r="E36" s="93"/>
      <c r="F36" s="93"/>
      <c r="G36" s="93"/>
      <c r="H36" s="93"/>
      <c r="I36" s="93"/>
      <c r="J36" s="93"/>
    </row>
    <row r="37" spans="1:10">
      <c r="A37" s="93"/>
      <c r="B37" s="93"/>
      <c r="C37" s="93"/>
      <c r="D37" s="93"/>
      <c r="E37" s="93"/>
      <c r="F37" s="93"/>
      <c r="G37" s="93"/>
      <c r="H37" s="93"/>
      <c r="I37" s="93"/>
      <c r="J37" s="93"/>
    </row>
    <row r="38" spans="1:10">
      <c r="A38" s="93"/>
      <c r="B38" s="93"/>
      <c r="C38" s="93"/>
      <c r="D38" s="93"/>
      <c r="E38" s="93"/>
      <c r="F38" s="93"/>
      <c r="G38" s="93"/>
      <c r="H38" s="93"/>
      <c r="I38" s="93"/>
      <c r="J38" s="93"/>
    </row>
    <row r="39" spans="1:10">
      <c r="A39" s="93"/>
      <c r="B39" s="93"/>
      <c r="C39" s="93"/>
      <c r="D39" s="93"/>
      <c r="E39" s="93"/>
      <c r="F39" s="93"/>
      <c r="G39" s="93"/>
      <c r="H39" s="93"/>
      <c r="I39" s="93"/>
      <c r="J39" s="93"/>
    </row>
    <row r="40" spans="1:10">
      <c r="A40" s="93"/>
      <c r="B40" s="93"/>
      <c r="C40" s="93"/>
      <c r="D40" s="93"/>
      <c r="E40" s="93"/>
      <c r="F40" s="93"/>
      <c r="G40" s="93"/>
      <c r="H40" s="93"/>
      <c r="I40" s="93"/>
      <c r="J40" s="93"/>
    </row>
    <row r="41" spans="1:10">
      <c r="A41" s="93"/>
      <c r="B41" s="93"/>
      <c r="C41" s="93"/>
      <c r="D41" s="93"/>
      <c r="E41" s="93"/>
      <c r="F41" s="93"/>
      <c r="G41" s="93"/>
      <c r="H41" s="93"/>
      <c r="I41" s="93"/>
      <c r="J41" s="93"/>
    </row>
    <row r="42" spans="1:10">
      <c r="A42" s="93"/>
      <c r="B42" s="93"/>
      <c r="C42" s="93"/>
      <c r="D42" s="93"/>
      <c r="E42" s="93"/>
      <c r="F42" s="93"/>
      <c r="G42" s="93"/>
      <c r="H42" s="93"/>
      <c r="I42" s="93"/>
      <c r="J42" s="93"/>
    </row>
    <row r="43" spans="1:10">
      <c r="A43" s="93"/>
      <c r="B43" s="93"/>
      <c r="C43" s="93"/>
      <c r="D43" s="93"/>
      <c r="E43" s="93"/>
      <c r="F43" s="93"/>
      <c r="G43" s="93"/>
      <c r="H43" s="93"/>
      <c r="I43" s="93"/>
      <c r="J43" s="93"/>
    </row>
    <row r="44" spans="1:10">
      <c r="A44" s="93"/>
      <c r="B44" s="93"/>
      <c r="C44" s="93"/>
      <c r="D44" s="93"/>
      <c r="E44" s="93"/>
      <c r="F44" s="93"/>
      <c r="G44" s="93"/>
      <c r="H44" s="93"/>
      <c r="I44" s="93"/>
      <c r="J44" s="93"/>
    </row>
    <row r="45" spans="1:10">
      <c r="A45" s="93"/>
      <c r="B45" s="93"/>
      <c r="C45" s="93"/>
      <c r="D45" s="93"/>
      <c r="E45" s="93"/>
      <c r="F45" s="93"/>
      <c r="G45" s="93"/>
      <c r="H45" s="93"/>
      <c r="I45" s="93"/>
      <c r="J45" s="93"/>
    </row>
    <row r="46" spans="1:10">
      <c r="A46" s="93"/>
      <c r="B46" s="93"/>
      <c r="C46" s="93"/>
      <c r="D46" s="93"/>
      <c r="E46" s="93"/>
      <c r="F46" s="93"/>
      <c r="G46" s="93"/>
      <c r="H46" s="93"/>
      <c r="I46" s="93"/>
      <c r="J46" s="93"/>
    </row>
    <row r="47" spans="1:10">
      <c r="A47" s="93"/>
      <c r="B47" s="93"/>
      <c r="C47" s="93"/>
      <c r="D47" s="93"/>
      <c r="E47" s="93"/>
      <c r="F47" s="93"/>
      <c r="G47" s="93"/>
      <c r="H47" s="93"/>
      <c r="I47" s="93"/>
      <c r="J47" s="93"/>
    </row>
    <row r="48" spans="1:10">
      <c r="A48" s="93"/>
      <c r="B48" s="93"/>
      <c r="C48" s="93"/>
      <c r="D48" s="93"/>
      <c r="E48" s="93"/>
      <c r="F48" s="93"/>
      <c r="G48" s="93"/>
      <c r="H48" s="93"/>
      <c r="I48" s="93"/>
      <c r="J48" s="93"/>
    </row>
    <row r="49" spans="1:10">
      <c r="A49" s="93"/>
      <c r="B49" s="93"/>
      <c r="C49" s="93"/>
      <c r="D49" s="93"/>
      <c r="E49" s="93"/>
      <c r="F49" s="93"/>
      <c r="G49" s="93"/>
      <c r="H49" s="93"/>
      <c r="I49" s="93"/>
      <c r="J49" s="93"/>
    </row>
    <row r="50" spans="1:10">
      <c r="A50" s="93"/>
      <c r="B50" s="93"/>
      <c r="C50" s="93"/>
      <c r="D50" s="93"/>
      <c r="E50" s="93"/>
      <c r="F50" s="93"/>
      <c r="G50" s="93"/>
      <c r="H50" s="93"/>
      <c r="I50" s="93"/>
      <c r="J50" s="93"/>
    </row>
    <row r="51" spans="1:10">
      <c r="A51" s="93"/>
      <c r="B51" s="93"/>
      <c r="C51" s="93"/>
      <c r="D51" s="93"/>
      <c r="E51" s="93"/>
      <c r="F51" s="93"/>
      <c r="G51" s="93"/>
      <c r="H51" s="93"/>
      <c r="I51" s="93"/>
      <c r="J51" s="93"/>
    </row>
    <row r="52" spans="1:10">
      <c r="A52" s="93"/>
      <c r="B52" s="93"/>
      <c r="C52" s="93"/>
      <c r="D52" s="93"/>
      <c r="E52" s="93"/>
      <c r="F52" s="93"/>
      <c r="G52" s="93"/>
      <c r="H52" s="93"/>
      <c r="I52" s="93"/>
      <c r="J52" s="93"/>
    </row>
    <row r="53" spans="1:10">
      <c r="A53" s="93"/>
      <c r="B53" s="93"/>
      <c r="C53" s="93"/>
      <c r="D53" s="93"/>
      <c r="E53" s="93"/>
      <c r="F53" s="93"/>
      <c r="G53" s="93"/>
      <c r="H53" s="93"/>
      <c r="I53" s="93"/>
      <c r="J53" s="93"/>
    </row>
    <row r="54" spans="1:10">
      <c r="A54" s="93"/>
      <c r="B54" s="93"/>
      <c r="C54" s="93"/>
      <c r="D54" s="93"/>
      <c r="E54" s="93"/>
      <c r="F54" s="93"/>
      <c r="G54" s="93"/>
      <c r="H54" s="93"/>
      <c r="I54" s="93"/>
      <c r="J54" s="93"/>
    </row>
    <row r="55" spans="1:10">
      <c r="A55" s="93"/>
      <c r="B55" s="93"/>
      <c r="C55" s="93"/>
      <c r="D55" s="93"/>
      <c r="E55" s="93"/>
      <c r="F55" s="93"/>
      <c r="G55" s="93"/>
      <c r="H55" s="93"/>
      <c r="I55" s="93"/>
      <c r="J55" s="93"/>
    </row>
    <row r="56" spans="1:10">
      <c r="A56" s="93"/>
      <c r="B56" s="93"/>
      <c r="C56" s="93"/>
      <c r="D56" s="93"/>
      <c r="E56" s="93"/>
      <c r="F56" s="93"/>
      <c r="G56" s="93"/>
      <c r="H56" s="93"/>
      <c r="I56" s="93"/>
      <c r="J56" s="93"/>
    </row>
    <row r="57" spans="1:10">
      <c r="A57" s="93"/>
      <c r="B57" s="93"/>
      <c r="C57" s="93"/>
      <c r="D57" s="93"/>
      <c r="E57" s="93"/>
      <c r="F57" s="93"/>
      <c r="G57" s="93"/>
      <c r="H57" s="93"/>
      <c r="I57" s="93"/>
      <c r="J57" s="93"/>
    </row>
    <row r="58" spans="1:10">
      <c r="A58" s="93"/>
      <c r="B58" s="93"/>
      <c r="C58" s="93"/>
      <c r="D58" s="93"/>
      <c r="E58" s="93"/>
      <c r="F58" s="93"/>
      <c r="G58" s="93"/>
      <c r="H58" s="93"/>
      <c r="I58" s="93"/>
      <c r="J58" s="93"/>
    </row>
    <row r="59" spans="1:10">
      <c r="A59" s="93"/>
      <c r="B59" s="93"/>
      <c r="C59" s="93"/>
      <c r="D59" s="93"/>
      <c r="E59" s="93"/>
      <c r="F59" s="93"/>
      <c r="G59" s="93"/>
      <c r="H59" s="93"/>
      <c r="I59" s="93"/>
      <c r="J59" s="93"/>
    </row>
    <row r="60" spans="1:10">
      <c r="A60" s="93"/>
      <c r="B60" s="93"/>
      <c r="C60" s="93"/>
      <c r="D60" s="93"/>
      <c r="E60" s="93"/>
      <c r="F60" s="93"/>
      <c r="G60" s="93"/>
      <c r="H60" s="93"/>
      <c r="I60" s="93"/>
      <c r="J60" s="93"/>
    </row>
    <row r="61" spans="1:10">
      <c r="A61" s="93"/>
      <c r="B61" s="93"/>
      <c r="C61" s="93"/>
      <c r="D61" s="93"/>
      <c r="E61" s="93"/>
      <c r="F61" s="93"/>
      <c r="G61" s="93"/>
      <c r="H61" s="93"/>
      <c r="I61" s="93"/>
      <c r="J61" s="93"/>
    </row>
    <row r="62" spans="1:10">
      <c r="A62" s="93"/>
      <c r="B62" s="93"/>
      <c r="C62" s="93"/>
      <c r="D62" s="93"/>
      <c r="E62" s="93"/>
      <c r="F62" s="93"/>
      <c r="G62" s="93"/>
      <c r="H62" s="93"/>
      <c r="I62" s="93"/>
      <c r="J62" s="93"/>
    </row>
    <row r="63" spans="1:10">
      <c r="A63" s="93"/>
      <c r="B63" s="93"/>
      <c r="C63" s="93"/>
      <c r="D63" s="93"/>
      <c r="E63" s="93"/>
      <c r="F63" s="93"/>
      <c r="G63" s="93"/>
      <c r="H63" s="93"/>
      <c r="I63" s="93"/>
      <c r="J63" s="93"/>
    </row>
    <row r="64" spans="1:10">
      <c r="A64" s="93"/>
      <c r="B64" s="93"/>
      <c r="C64" s="93"/>
      <c r="D64" s="93"/>
      <c r="E64" s="93"/>
      <c r="F64" s="93"/>
      <c r="G64" s="93"/>
      <c r="H64" s="93"/>
      <c r="I64" s="93"/>
      <c r="J64" s="93"/>
    </row>
    <row r="65" spans="1:10">
      <c r="A65" s="93"/>
      <c r="B65" s="93"/>
      <c r="C65" s="93"/>
      <c r="D65" s="93"/>
      <c r="E65" s="93"/>
      <c r="F65" s="93"/>
      <c r="G65" s="93"/>
      <c r="H65" s="93"/>
      <c r="I65" s="93"/>
      <c r="J65" s="93"/>
    </row>
    <row r="66" spans="1:10">
      <c r="A66" s="93"/>
      <c r="B66" s="93"/>
      <c r="C66" s="93"/>
      <c r="D66" s="93"/>
      <c r="E66" s="93"/>
      <c r="F66" s="93"/>
      <c r="G66" s="93"/>
      <c r="H66" s="93"/>
      <c r="I66" s="93"/>
      <c r="J66" s="93"/>
    </row>
    <row r="67" spans="1:10">
      <c r="A67" s="93"/>
      <c r="B67" s="93"/>
      <c r="C67" s="93"/>
      <c r="D67" s="93"/>
      <c r="E67" s="93"/>
      <c r="F67" s="93"/>
      <c r="G67" s="93"/>
      <c r="H67" s="93"/>
      <c r="I67" s="93"/>
      <c r="J67" s="93"/>
    </row>
    <row r="68" spans="1:10">
      <c r="A68" s="93"/>
      <c r="B68" s="93"/>
      <c r="C68" s="93"/>
      <c r="D68" s="93"/>
      <c r="E68" s="93"/>
      <c r="F68" s="93"/>
      <c r="G68" s="93"/>
      <c r="H68" s="93"/>
      <c r="I68" s="93"/>
      <c r="J68" s="93"/>
    </row>
    <row r="69" spans="1:10">
      <c r="A69" s="93"/>
      <c r="B69" s="93"/>
      <c r="C69" s="93"/>
      <c r="D69" s="93"/>
      <c r="E69" s="93"/>
      <c r="F69" s="93"/>
      <c r="G69" s="93"/>
      <c r="H69" s="93"/>
      <c r="I69" s="93"/>
      <c r="J69" s="93"/>
    </row>
    <row r="70" spans="1:10">
      <c r="A70" s="93"/>
      <c r="B70" s="93"/>
      <c r="C70" s="93"/>
      <c r="D70" s="93"/>
      <c r="E70" s="93"/>
      <c r="F70" s="93"/>
      <c r="G70" s="93"/>
      <c r="H70" s="93"/>
      <c r="I70" s="93"/>
      <c r="J70" s="93"/>
    </row>
    <row r="71" spans="1:10">
      <c r="A71" s="93"/>
      <c r="B71" s="93"/>
      <c r="C71" s="93"/>
      <c r="D71" s="93"/>
      <c r="E71" s="93"/>
      <c r="F71" s="93"/>
      <c r="G71" s="93"/>
      <c r="H71" s="93"/>
      <c r="I71" s="93"/>
      <c r="J71" s="93"/>
    </row>
    <row r="72" spans="1:10">
      <c r="A72" s="93"/>
      <c r="B72" s="93"/>
      <c r="C72" s="93"/>
      <c r="D72" s="93"/>
      <c r="E72" s="93"/>
      <c r="F72" s="93"/>
      <c r="G72" s="93"/>
      <c r="H72" s="93"/>
      <c r="I72" s="93"/>
      <c r="J72" s="93"/>
    </row>
    <row r="73" spans="1:10">
      <c r="A73" s="93"/>
      <c r="B73" s="93"/>
      <c r="C73" s="93"/>
      <c r="D73" s="93"/>
      <c r="E73" s="93"/>
      <c r="F73" s="93"/>
      <c r="G73" s="93"/>
      <c r="H73" s="93"/>
      <c r="I73" s="93"/>
      <c r="J73" s="93"/>
    </row>
    <row r="74" spans="1:10">
      <c r="A74" s="93"/>
      <c r="B74" s="93"/>
      <c r="C74" s="93"/>
      <c r="D74" s="93"/>
      <c r="E74" s="93"/>
      <c r="F74" s="93"/>
      <c r="G74" s="93"/>
      <c r="H74" s="93"/>
      <c r="I74" s="93"/>
      <c r="J74" s="93"/>
    </row>
    <row r="75" spans="1:10">
      <c r="A75" s="93"/>
      <c r="B75" s="93"/>
      <c r="C75" s="93"/>
      <c r="D75" s="93"/>
      <c r="E75" s="93"/>
      <c r="F75" s="93"/>
      <c r="G75" s="93"/>
      <c r="H75" s="93"/>
      <c r="I75" s="93"/>
      <c r="J75" s="93"/>
    </row>
    <row r="76" spans="1:10">
      <c r="A76" s="93"/>
      <c r="B76" s="93"/>
      <c r="C76" s="93"/>
      <c r="D76" s="93"/>
      <c r="E76" s="93"/>
      <c r="F76" s="93"/>
      <c r="G76" s="93"/>
      <c r="H76" s="93"/>
      <c r="I76" s="93"/>
      <c r="J76" s="93"/>
    </row>
    <row r="77" spans="1:10">
      <c r="A77" s="93"/>
      <c r="B77" s="93"/>
      <c r="C77" s="93"/>
      <c r="D77" s="93"/>
      <c r="E77" s="93"/>
      <c r="F77" s="93"/>
      <c r="G77" s="93"/>
      <c r="H77" s="93"/>
      <c r="I77" s="93"/>
      <c r="J77" s="93"/>
    </row>
    <row r="78" spans="1:10">
      <c r="A78" s="93"/>
      <c r="B78" s="93"/>
      <c r="C78" s="93"/>
      <c r="D78" s="93"/>
      <c r="E78" s="93"/>
      <c r="F78" s="93"/>
      <c r="G78" s="93"/>
      <c r="H78" s="93"/>
      <c r="I78" s="93"/>
      <c r="J78" s="93"/>
    </row>
    <row r="79" spans="1:10">
      <c r="A79" s="93"/>
      <c r="B79" s="93"/>
      <c r="C79" s="93"/>
      <c r="D79" s="93"/>
      <c r="E79" s="93"/>
      <c r="F79" s="93"/>
      <c r="G79" s="93"/>
      <c r="H79" s="93"/>
      <c r="I79" s="93"/>
      <c r="J79" s="93"/>
    </row>
    <row r="80" spans="1:10">
      <c r="A80" s="93"/>
      <c r="B80" s="93"/>
      <c r="C80" s="93"/>
      <c r="D80" s="93"/>
      <c r="E80" s="93"/>
      <c r="F80" s="93"/>
      <c r="G80" s="93"/>
      <c r="H80" s="93"/>
      <c r="I80" s="93"/>
      <c r="J80" s="93"/>
    </row>
    <row r="81" spans="1:10">
      <c r="A81" s="93"/>
      <c r="B81" s="93"/>
      <c r="C81" s="93"/>
      <c r="D81" s="93"/>
      <c r="E81" s="93"/>
      <c r="F81" s="93"/>
      <c r="G81" s="93"/>
      <c r="H81" s="93"/>
      <c r="I81" s="93"/>
      <c r="J81" s="93"/>
    </row>
    <row r="82" spans="1:10">
      <c r="A82" s="93"/>
      <c r="B82" s="93"/>
      <c r="C82" s="93"/>
      <c r="D82" s="93"/>
      <c r="E82" s="93"/>
      <c r="F82" s="93"/>
      <c r="G82" s="93"/>
      <c r="H82" s="93"/>
      <c r="I82" s="93"/>
      <c r="J82" s="93"/>
    </row>
    <row r="83" spans="1:10">
      <c r="A83" s="93"/>
      <c r="B83" s="93"/>
      <c r="C83" s="93"/>
      <c r="D83" s="93"/>
      <c r="E83" s="93"/>
      <c r="F83" s="93"/>
      <c r="G83" s="93"/>
      <c r="H83" s="93"/>
      <c r="I83" s="93"/>
      <c r="J83" s="93"/>
    </row>
    <row r="84" spans="1:10">
      <c r="A84" s="93"/>
      <c r="B84" s="93"/>
      <c r="C84" s="93"/>
      <c r="D84" s="93"/>
      <c r="E84" s="93"/>
      <c r="F84" s="93"/>
      <c r="G84" s="93"/>
      <c r="H84" s="93"/>
      <c r="I84" s="93"/>
      <c r="J84" s="93"/>
    </row>
    <row r="85" spans="1:10">
      <c r="A85" s="93"/>
      <c r="B85" s="93"/>
      <c r="C85" s="93"/>
      <c r="D85" s="93"/>
      <c r="E85" s="93"/>
      <c r="F85" s="93"/>
      <c r="G85" s="93"/>
      <c r="H85" s="93"/>
      <c r="I85" s="93"/>
      <c r="J85" s="93"/>
    </row>
    <row r="86" spans="1:10">
      <c r="A86" s="93"/>
      <c r="B86" s="93"/>
      <c r="C86" s="93"/>
      <c r="D86" s="93"/>
      <c r="E86" s="93"/>
      <c r="F86" s="93"/>
      <c r="G86" s="93"/>
      <c r="H86" s="93"/>
      <c r="I86" s="93"/>
      <c r="J86" s="93"/>
    </row>
    <row r="87" spans="1:10">
      <c r="A87" s="93"/>
      <c r="B87" s="93"/>
      <c r="C87" s="93"/>
      <c r="D87" s="93"/>
      <c r="E87" s="93"/>
      <c r="F87" s="93"/>
      <c r="G87" s="93"/>
      <c r="H87" s="93"/>
      <c r="I87" s="93"/>
      <c r="J87" s="93"/>
    </row>
  </sheetData>
  <sheetProtection password="86AB" sheet="1" objects="1" scenarios="1"/>
  <mergeCells count="2">
    <mergeCell ref="A3:C3"/>
    <mergeCell ref="A5:C9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9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3"/>
  <sheetViews>
    <sheetView zoomScale="85" zoomScaleNormal="75" zoomScaleSheetLayoutView="75" workbookViewId="0">
      <selection sqref="A1:AN1"/>
    </sheetView>
  </sheetViews>
  <sheetFormatPr baseColWidth="10" defaultRowHeight="12.75"/>
  <cols>
    <col min="1" max="1" width="3.7109375" style="7" bestFit="1" customWidth="1"/>
    <col min="2" max="2" width="17.85546875" style="8" bestFit="1" customWidth="1"/>
    <col min="3" max="3" width="3.5703125" style="7" customWidth="1"/>
    <col min="4" max="4" width="8" style="7" bestFit="1" customWidth="1"/>
    <col min="5" max="5" width="5.28515625" style="10" customWidth="1"/>
    <col min="6" max="7" width="5.28515625" style="10" bestFit="1" customWidth="1"/>
    <col min="8" max="8" width="5.7109375" style="10" bestFit="1" customWidth="1"/>
    <col min="9" max="9" width="4.7109375" style="10" bestFit="1" customWidth="1"/>
    <col min="10" max="13" width="5.7109375" style="10" bestFit="1" customWidth="1"/>
    <col min="14" max="14" width="4.7109375" style="10" bestFit="1" customWidth="1"/>
    <col min="15" max="18" width="5.7109375" style="15" bestFit="1" customWidth="1"/>
    <col min="19" max="19" width="4.7109375" style="15" bestFit="1" customWidth="1"/>
    <col min="20" max="23" width="5.7109375" style="15" bestFit="1" customWidth="1"/>
    <col min="24" max="24" width="4.7109375" style="15" bestFit="1" customWidth="1"/>
    <col min="25" max="34" width="6.7109375" style="15" customWidth="1"/>
    <col min="35" max="35" width="8.85546875" style="15" bestFit="1" customWidth="1"/>
    <col min="36" max="36" width="6.7109375" style="15" bestFit="1" customWidth="1"/>
    <col min="37" max="37" width="7" style="15" bestFit="1" customWidth="1"/>
    <col min="38" max="38" width="7.28515625" style="15" bestFit="1" customWidth="1"/>
    <col min="39" max="39" width="6" style="16" bestFit="1" customWidth="1"/>
    <col min="40" max="40" width="7.42578125" style="15" bestFit="1" customWidth="1"/>
    <col min="41" max="41" width="7.140625" style="10" bestFit="1" customWidth="1"/>
    <col min="42" max="16384" width="11.42578125" style="10"/>
  </cols>
  <sheetData>
    <row r="1" spans="1:41" s="1" customFormat="1" ht="23.25" customHeight="1" thickBot="1">
      <c r="A1" s="111" t="s">
        <v>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</row>
    <row r="2" spans="1:41" s="2" customFormat="1" ht="12.75" customHeight="1" thickBot="1">
      <c r="A2" s="82"/>
      <c r="B2" s="121" t="s">
        <v>0</v>
      </c>
      <c r="C2" s="119" t="s">
        <v>15</v>
      </c>
      <c r="D2" s="21" t="s">
        <v>14</v>
      </c>
      <c r="E2" s="113" t="s">
        <v>10</v>
      </c>
      <c r="F2" s="114"/>
      <c r="G2" s="114"/>
      <c r="H2" s="114"/>
      <c r="I2" s="115"/>
      <c r="J2" s="113" t="s">
        <v>11</v>
      </c>
      <c r="K2" s="114"/>
      <c r="L2" s="114"/>
      <c r="M2" s="114"/>
      <c r="N2" s="115"/>
      <c r="O2" s="113" t="s">
        <v>12</v>
      </c>
      <c r="P2" s="114"/>
      <c r="Q2" s="114"/>
      <c r="R2" s="114"/>
      <c r="S2" s="115"/>
      <c r="T2" s="113" t="s">
        <v>13</v>
      </c>
      <c r="U2" s="114"/>
      <c r="V2" s="114"/>
      <c r="W2" s="114"/>
      <c r="X2" s="115"/>
      <c r="Y2" s="19" t="s">
        <v>30</v>
      </c>
      <c r="Z2" s="19" t="s">
        <v>24</v>
      </c>
      <c r="AA2" s="19"/>
      <c r="AB2" s="19"/>
      <c r="AC2" s="19"/>
      <c r="AD2" s="19"/>
      <c r="AE2" s="19"/>
      <c r="AF2" s="19"/>
      <c r="AG2" s="19"/>
      <c r="AH2" s="20"/>
      <c r="AI2" s="52" t="s">
        <v>2</v>
      </c>
      <c r="AJ2" s="61"/>
      <c r="AK2" s="62"/>
      <c r="AL2" s="62"/>
      <c r="AM2" s="61"/>
      <c r="AN2" s="52" t="s">
        <v>1</v>
      </c>
      <c r="AO2" s="17"/>
    </row>
    <row r="3" spans="1:41" s="2" customFormat="1" ht="12.75" customHeight="1" thickBot="1">
      <c r="A3" s="83"/>
      <c r="B3" s="122"/>
      <c r="C3" s="120"/>
      <c r="D3" s="22" t="s">
        <v>3</v>
      </c>
      <c r="E3" s="70">
        <v>1</v>
      </c>
      <c r="F3" s="71">
        <v>2</v>
      </c>
      <c r="G3" s="72">
        <v>3</v>
      </c>
      <c r="H3" s="72">
        <v>4</v>
      </c>
      <c r="I3" s="73"/>
      <c r="J3" s="70">
        <v>1</v>
      </c>
      <c r="K3" s="72">
        <v>2</v>
      </c>
      <c r="L3" s="72">
        <v>3</v>
      </c>
      <c r="M3" s="72">
        <v>4</v>
      </c>
      <c r="N3" s="73"/>
      <c r="O3" s="70">
        <v>1</v>
      </c>
      <c r="P3" s="72">
        <v>2</v>
      </c>
      <c r="Q3" s="72">
        <v>3</v>
      </c>
      <c r="R3" s="72">
        <v>4</v>
      </c>
      <c r="S3" s="74"/>
      <c r="T3" s="70">
        <v>1</v>
      </c>
      <c r="U3" s="72">
        <v>2</v>
      </c>
      <c r="V3" s="72">
        <v>3</v>
      </c>
      <c r="W3" s="72">
        <v>4</v>
      </c>
      <c r="X3" s="75"/>
      <c r="Y3" s="57"/>
      <c r="Z3" s="57"/>
      <c r="AA3" s="57"/>
      <c r="AB3" s="57"/>
      <c r="AC3" s="57"/>
      <c r="AD3" s="57"/>
      <c r="AE3" s="57"/>
      <c r="AF3" s="57"/>
      <c r="AG3" s="57"/>
      <c r="AH3" s="58"/>
      <c r="AI3" s="53"/>
      <c r="AJ3" s="54"/>
      <c r="AK3" s="54"/>
      <c r="AL3" s="54"/>
      <c r="AM3" s="55"/>
      <c r="AN3" s="56"/>
      <c r="AO3" s="17"/>
    </row>
    <row r="4" spans="1:41" s="3" customFormat="1" ht="12.75" customHeight="1">
      <c r="A4" s="116" t="s">
        <v>17</v>
      </c>
      <c r="B4" s="76" t="s">
        <v>28</v>
      </c>
      <c r="C4" s="77" t="s">
        <v>29</v>
      </c>
      <c r="D4" s="78">
        <v>18</v>
      </c>
      <c r="E4" s="79"/>
      <c r="F4" s="63"/>
      <c r="G4" s="80">
        <v>5</v>
      </c>
      <c r="H4" s="80"/>
      <c r="I4" s="30"/>
      <c r="J4" s="79"/>
      <c r="K4" s="80">
        <v>1</v>
      </c>
      <c r="L4" s="80"/>
      <c r="M4" s="80"/>
      <c r="N4" s="81"/>
      <c r="O4" s="79">
        <v>2</v>
      </c>
      <c r="P4" s="80"/>
      <c r="Q4" s="80"/>
      <c r="R4" s="80"/>
      <c r="S4" s="30"/>
      <c r="T4" s="79">
        <v>2</v>
      </c>
      <c r="U4" s="80"/>
      <c r="V4" s="80">
        <v>4</v>
      </c>
      <c r="W4" s="80">
        <v>4</v>
      </c>
      <c r="X4" s="30"/>
      <c r="Y4" s="31"/>
      <c r="Z4" s="31"/>
      <c r="AA4" s="31"/>
      <c r="AB4" s="31"/>
      <c r="AC4" s="31"/>
      <c r="AD4" s="31"/>
      <c r="AE4" s="31"/>
      <c r="AF4" s="31"/>
      <c r="AG4" s="31"/>
      <c r="AH4" s="32"/>
      <c r="AI4" s="59">
        <f>((SUM(E4:AH4))+(SUM(AJ4:AM4)))</f>
        <v>18</v>
      </c>
      <c r="AJ4" s="63"/>
      <c r="AK4" s="63"/>
      <c r="AL4" s="63"/>
      <c r="AM4" s="64"/>
      <c r="AN4" s="59">
        <f>AI4-D4</f>
        <v>0</v>
      </c>
      <c r="AO4" s="17"/>
    </row>
    <row r="5" spans="1:41" s="3" customFormat="1" ht="12.75" customHeight="1">
      <c r="A5" s="117"/>
      <c r="B5" s="23"/>
      <c r="C5" s="33"/>
      <c r="D5" s="34"/>
      <c r="E5" s="37"/>
      <c r="F5" s="38"/>
      <c r="G5" s="39"/>
      <c r="H5" s="39"/>
      <c r="I5" s="40"/>
      <c r="J5" s="37"/>
      <c r="K5" s="39"/>
      <c r="L5" s="39"/>
      <c r="M5" s="39"/>
      <c r="N5" s="41"/>
      <c r="O5" s="44"/>
      <c r="P5" s="39"/>
      <c r="Q5" s="39"/>
      <c r="R5" s="39"/>
      <c r="S5" s="40"/>
      <c r="T5" s="37"/>
      <c r="U5" s="39"/>
      <c r="V5" s="39"/>
      <c r="W5" s="39"/>
      <c r="X5" s="40"/>
      <c r="Y5" s="43"/>
      <c r="Z5" s="43"/>
      <c r="AA5" s="43"/>
      <c r="AB5" s="43"/>
      <c r="AC5" s="43"/>
      <c r="AD5" s="43"/>
      <c r="AE5" s="43"/>
      <c r="AF5" s="43"/>
      <c r="AG5" s="43"/>
      <c r="AH5" s="44"/>
      <c r="AI5" s="60">
        <f>((SUM(E5:AH5))+(SUM(AJ5:AM5)))</f>
        <v>0</v>
      </c>
      <c r="AJ5" s="38"/>
      <c r="AK5" s="38"/>
      <c r="AL5" s="38"/>
      <c r="AM5" s="65"/>
      <c r="AN5" s="60">
        <f>AI5-D5</f>
        <v>0</v>
      </c>
      <c r="AO5" s="17"/>
    </row>
    <row r="6" spans="1:41" s="3" customFormat="1" ht="12.75" customHeight="1">
      <c r="A6" s="117"/>
      <c r="B6" s="85"/>
      <c r="C6" s="165"/>
      <c r="D6" s="166"/>
      <c r="E6" s="37"/>
      <c r="F6" s="38"/>
      <c r="G6" s="39"/>
      <c r="H6" s="39"/>
      <c r="I6" s="40"/>
      <c r="J6" s="44"/>
      <c r="K6" s="39"/>
      <c r="L6" s="39"/>
      <c r="M6" s="39"/>
      <c r="N6" s="41"/>
      <c r="O6" s="44"/>
      <c r="P6" s="39"/>
      <c r="Q6" s="39"/>
      <c r="R6" s="39"/>
      <c r="S6" s="40"/>
      <c r="T6" s="37"/>
      <c r="U6" s="39"/>
      <c r="V6" s="39"/>
      <c r="W6" s="39"/>
      <c r="X6" s="40"/>
      <c r="Y6" s="43"/>
      <c r="Z6" s="43"/>
      <c r="AA6" s="43"/>
      <c r="AB6" s="43"/>
      <c r="AC6" s="43"/>
      <c r="AD6" s="43"/>
      <c r="AE6" s="43"/>
      <c r="AF6" s="43"/>
      <c r="AG6" s="43"/>
      <c r="AH6" s="44"/>
      <c r="AI6" s="60">
        <f>((SUM(E6:AH6))+(SUM(AJ6:AM6)))</f>
        <v>0</v>
      </c>
      <c r="AJ6" s="37"/>
      <c r="AK6" s="39"/>
      <c r="AL6" s="39"/>
      <c r="AM6" s="40"/>
      <c r="AN6" s="60">
        <f>AI6-D6</f>
        <v>0</v>
      </c>
      <c r="AO6" s="17"/>
    </row>
    <row r="7" spans="1:41" s="3" customFormat="1" ht="12.75" customHeight="1" thickBot="1">
      <c r="A7" s="118"/>
      <c r="B7" s="167" t="s">
        <v>4</v>
      </c>
      <c r="C7" s="168"/>
      <c r="D7" s="169">
        <f>SUM(D4:D6)</f>
        <v>18</v>
      </c>
      <c r="E7" s="127"/>
      <c r="F7" s="127"/>
      <c r="G7" s="128"/>
      <c r="H7" s="128"/>
      <c r="I7" s="129"/>
      <c r="J7" s="130"/>
      <c r="K7" s="131"/>
      <c r="L7" s="131"/>
      <c r="M7" s="131"/>
      <c r="N7" s="131"/>
      <c r="O7" s="45"/>
      <c r="P7" s="46"/>
      <c r="Q7" s="46"/>
      <c r="R7" s="46"/>
      <c r="S7" s="129"/>
      <c r="T7" s="130"/>
      <c r="U7" s="46"/>
      <c r="V7" s="46"/>
      <c r="W7" s="127"/>
      <c r="X7" s="47"/>
      <c r="Y7" s="48"/>
      <c r="Z7" s="48"/>
      <c r="AA7" s="48"/>
      <c r="AB7" s="48"/>
      <c r="AC7" s="48"/>
      <c r="AD7" s="48"/>
      <c r="AE7" s="48"/>
      <c r="AF7" s="48"/>
      <c r="AG7" s="48"/>
      <c r="AH7" s="49"/>
      <c r="AI7" s="164">
        <f>SUM(AI4:AI6)</f>
        <v>18</v>
      </c>
      <c r="AJ7" s="159">
        <f>SUM(AJ4:AJ6)</f>
        <v>0</v>
      </c>
      <c r="AK7" s="160">
        <f>SUM(AK4:AK6)</f>
        <v>0</v>
      </c>
      <c r="AL7" s="160">
        <f>SUM(AL4:AL6)</f>
        <v>0</v>
      </c>
      <c r="AM7" s="161">
        <f>SUM(AM4:AM6)</f>
        <v>0</v>
      </c>
      <c r="AN7" s="164">
        <f>AI7-D7</f>
        <v>0</v>
      </c>
      <c r="AO7" s="17"/>
    </row>
    <row r="8" spans="1:41" s="3" customFormat="1" ht="12.75" customHeight="1">
      <c r="A8" s="116" t="s">
        <v>18</v>
      </c>
      <c r="B8" s="76" t="s">
        <v>28</v>
      </c>
      <c r="C8" s="77" t="s">
        <v>28</v>
      </c>
      <c r="D8" s="78">
        <v>18</v>
      </c>
      <c r="E8" s="79">
        <v>5</v>
      </c>
      <c r="F8" s="63"/>
      <c r="G8" s="80"/>
      <c r="H8" s="80"/>
      <c r="I8" s="30"/>
      <c r="J8" s="79">
        <v>4</v>
      </c>
      <c r="K8" s="80"/>
      <c r="L8" s="80"/>
      <c r="M8" s="80"/>
      <c r="N8" s="81"/>
      <c r="O8" s="79">
        <v>5</v>
      </c>
      <c r="P8" s="80"/>
      <c r="Q8" s="80"/>
      <c r="R8" s="80"/>
      <c r="S8" s="30"/>
      <c r="T8" s="79">
        <v>4</v>
      </c>
      <c r="U8" s="80"/>
      <c r="V8" s="80"/>
      <c r="W8" s="80"/>
      <c r="X8" s="30"/>
      <c r="Y8" s="31"/>
      <c r="Z8" s="31"/>
      <c r="AA8" s="31"/>
      <c r="AB8" s="31"/>
      <c r="AC8" s="31"/>
      <c r="AD8" s="31"/>
      <c r="AE8" s="31"/>
      <c r="AF8" s="31"/>
      <c r="AG8" s="31"/>
      <c r="AH8" s="32"/>
      <c r="AI8" s="59">
        <f t="shared" ref="AI8:AI13" si="0">((SUM(E8:AH8))+(SUM(AJ8:AM8)))</f>
        <v>18</v>
      </c>
      <c r="AJ8" s="63"/>
      <c r="AK8" s="63"/>
      <c r="AL8" s="63"/>
      <c r="AM8" s="64"/>
      <c r="AN8" s="59">
        <f t="shared" ref="AN8:AN14" si="1">AI8-D8</f>
        <v>0</v>
      </c>
      <c r="AO8" s="17"/>
    </row>
    <row r="9" spans="1:41" s="3" customFormat="1" ht="12.75" customHeight="1">
      <c r="A9" s="117"/>
      <c r="B9" s="23" t="s">
        <v>32</v>
      </c>
      <c r="C9" s="33" t="s">
        <v>29</v>
      </c>
      <c r="D9" s="34">
        <v>18</v>
      </c>
      <c r="E9" s="37"/>
      <c r="F9" s="38">
        <v>5</v>
      </c>
      <c r="G9" s="39"/>
      <c r="H9" s="39"/>
      <c r="I9" s="40"/>
      <c r="J9" s="37"/>
      <c r="K9" s="39">
        <v>4</v>
      </c>
      <c r="L9" s="39"/>
      <c r="M9" s="39"/>
      <c r="N9" s="41"/>
      <c r="O9" s="44"/>
      <c r="P9" s="39">
        <v>5</v>
      </c>
      <c r="Q9" s="39"/>
      <c r="R9" s="39"/>
      <c r="S9" s="40"/>
      <c r="T9" s="37"/>
      <c r="U9" s="39">
        <v>4</v>
      </c>
      <c r="V9" s="39"/>
      <c r="W9" s="39"/>
      <c r="X9" s="40"/>
      <c r="Y9" s="43"/>
      <c r="Z9" s="43"/>
      <c r="AA9" s="43"/>
      <c r="AB9" s="43"/>
      <c r="AC9" s="43"/>
      <c r="AD9" s="43"/>
      <c r="AE9" s="43"/>
      <c r="AF9" s="43"/>
      <c r="AG9" s="43"/>
      <c r="AH9" s="44"/>
      <c r="AI9" s="60">
        <f t="shared" si="0"/>
        <v>18</v>
      </c>
      <c r="AJ9" s="38"/>
      <c r="AK9" s="38"/>
      <c r="AL9" s="38"/>
      <c r="AM9" s="65"/>
      <c r="AN9" s="60">
        <f t="shared" si="1"/>
        <v>0</v>
      </c>
      <c r="AO9" s="17"/>
    </row>
    <row r="10" spans="1:41" s="3" customFormat="1" ht="12.75" customHeight="1">
      <c r="A10" s="117"/>
      <c r="B10" s="23" t="s">
        <v>29</v>
      </c>
      <c r="C10" s="33" t="s">
        <v>29</v>
      </c>
      <c r="D10" s="34">
        <v>18</v>
      </c>
      <c r="E10" s="37"/>
      <c r="F10" s="38"/>
      <c r="G10" s="39"/>
      <c r="H10" s="39">
        <v>5</v>
      </c>
      <c r="I10" s="40"/>
      <c r="J10" s="37"/>
      <c r="K10" s="39"/>
      <c r="L10" s="39">
        <v>4</v>
      </c>
      <c r="M10" s="39"/>
      <c r="N10" s="41"/>
      <c r="O10" s="44"/>
      <c r="P10" s="39"/>
      <c r="Q10" s="39">
        <v>5</v>
      </c>
      <c r="R10" s="39">
        <v>5</v>
      </c>
      <c r="S10" s="40"/>
      <c r="T10" s="37"/>
      <c r="U10" s="39"/>
      <c r="V10" s="39"/>
      <c r="W10" s="39"/>
      <c r="X10" s="40"/>
      <c r="Y10" s="43"/>
      <c r="Z10" s="43"/>
      <c r="AA10" s="43"/>
      <c r="AB10" s="43"/>
      <c r="AC10" s="43"/>
      <c r="AD10" s="43"/>
      <c r="AE10" s="43"/>
      <c r="AF10" s="43"/>
      <c r="AG10" s="43"/>
      <c r="AH10" s="44"/>
      <c r="AI10" s="60">
        <f t="shared" si="0"/>
        <v>19</v>
      </c>
      <c r="AJ10" s="38"/>
      <c r="AK10" s="38"/>
      <c r="AL10" s="38"/>
      <c r="AM10" s="65"/>
      <c r="AN10" s="60">
        <f t="shared" si="1"/>
        <v>1</v>
      </c>
      <c r="AO10" s="17"/>
    </row>
    <row r="11" spans="1:41" s="3" customFormat="1" ht="12.75" customHeight="1">
      <c r="A11" s="117"/>
      <c r="B11" s="23" t="s">
        <v>33</v>
      </c>
      <c r="C11" s="33" t="s">
        <v>29</v>
      </c>
      <c r="D11" s="34">
        <v>8</v>
      </c>
      <c r="E11" s="37"/>
      <c r="F11" s="38"/>
      <c r="G11" s="39"/>
      <c r="H11" s="39"/>
      <c r="I11" s="40"/>
      <c r="J11" s="37">
        <v>1</v>
      </c>
      <c r="K11" s="39">
        <v>1</v>
      </c>
      <c r="L11" s="39">
        <v>1</v>
      </c>
      <c r="M11" s="39">
        <v>5</v>
      </c>
      <c r="N11" s="41"/>
      <c r="O11" s="44"/>
      <c r="P11" s="39"/>
      <c r="Q11" s="39"/>
      <c r="R11" s="39"/>
      <c r="S11" s="40"/>
      <c r="T11" s="37"/>
      <c r="U11" s="39"/>
      <c r="V11" s="39"/>
      <c r="W11" s="39"/>
      <c r="X11" s="40"/>
      <c r="Y11" s="43"/>
      <c r="Z11" s="43"/>
      <c r="AA11" s="43"/>
      <c r="AB11" s="43"/>
      <c r="AC11" s="43"/>
      <c r="AD11" s="43"/>
      <c r="AE11" s="43"/>
      <c r="AF11" s="43"/>
      <c r="AG11" s="43"/>
      <c r="AH11" s="44"/>
      <c r="AI11" s="60">
        <f t="shared" si="0"/>
        <v>8</v>
      </c>
      <c r="AJ11" s="38"/>
      <c r="AK11" s="38"/>
      <c r="AL11" s="38"/>
      <c r="AM11" s="65"/>
      <c r="AN11" s="60">
        <f t="shared" si="1"/>
        <v>0</v>
      </c>
      <c r="AO11" s="17"/>
    </row>
    <row r="12" spans="1:41" s="3" customFormat="1" ht="12.75" customHeight="1">
      <c r="A12" s="117"/>
      <c r="B12" s="23"/>
      <c r="C12" s="33"/>
      <c r="D12" s="34"/>
      <c r="E12" s="37"/>
      <c r="F12" s="38"/>
      <c r="G12" s="39"/>
      <c r="H12" s="39"/>
      <c r="I12" s="40"/>
      <c r="J12" s="44"/>
      <c r="K12" s="39"/>
      <c r="L12" s="39"/>
      <c r="M12" s="39"/>
      <c r="N12" s="41"/>
      <c r="O12" s="44"/>
      <c r="P12" s="39"/>
      <c r="Q12" s="39"/>
      <c r="R12" s="39"/>
      <c r="S12" s="40"/>
      <c r="T12" s="37"/>
      <c r="U12" s="39"/>
      <c r="V12" s="39"/>
      <c r="W12" s="39"/>
      <c r="X12" s="40"/>
      <c r="Y12" s="43"/>
      <c r="Z12" s="43"/>
      <c r="AA12" s="43"/>
      <c r="AB12" s="43"/>
      <c r="AC12" s="43"/>
      <c r="AD12" s="43"/>
      <c r="AE12" s="43"/>
      <c r="AF12" s="43"/>
      <c r="AG12" s="43"/>
      <c r="AH12" s="44"/>
      <c r="AI12" s="60">
        <f t="shared" si="0"/>
        <v>0</v>
      </c>
      <c r="AJ12" s="66"/>
      <c r="AK12" s="66"/>
      <c r="AL12" s="66"/>
      <c r="AM12" s="67"/>
      <c r="AN12" s="60">
        <f t="shared" si="1"/>
        <v>0</v>
      </c>
      <c r="AO12" s="17"/>
    </row>
    <row r="13" spans="1:41" s="3" customFormat="1" ht="12.75" customHeight="1">
      <c r="A13" s="117"/>
      <c r="B13" s="85"/>
      <c r="C13" s="165"/>
      <c r="D13" s="166"/>
      <c r="E13" s="37"/>
      <c r="F13" s="38"/>
      <c r="G13" s="39"/>
      <c r="H13" s="39"/>
      <c r="I13" s="40"/>
      <c r="J13" s="44"/>
      <c r="K13" s="39"/>
      <c r="L13" s="39"/>
      <c r="M13" s="39"/>
      <c r="N13" s="41"/>
      <c r="O13" s="44"/>
      <c r="P13" s="39"/>
      <c r="Q13" s="39"/>
      <c r="R13" s="39"/>
      <c r="S13" s="40"/>
      <c r="T13" s="37"/>
      <c r="U13" s="39"/>
      <c r="V13" s="39"/>
      <c r="W13" s="39"/>
      <c r="X13" s="40"/>
      <c r="Y13" s="43"/>
      <c r="Z13" s="43"/>
      <c r="AA13" s="43"/>
      <c r="AB13" s="43"/>
      <c r="AC13" s="43"/>
      <c r="AD13" s="43"/>
      <c r="AE13" s="43"/>
      <c r="AF13" s="43"/>
      <c r="AG13" s="43"/>
      <c r="AH13" s="44"/>
      <c r="AI13" s="60">
        <f t="shared" si="0"/>
        <v>0</v>
      </c>
      <c r="AJ13" s="37"/>
      <c r="AK13" s="39"/>
      <c r="AL13" s="39"/>
      <c r="AM13" s="40"/>
      <c r="AN13" s="60">
        <f t="shared" si="1"/>
        <v>0</v>
      </c>
      <c r="AO13" s="17"/>
    </row>
    <row r="14" spans="1:41" s="3" customFormat="1" ht="12.75" customHeight="1" thickBot="1">
      <c r="A14" s="118"/>
      <c r="B14" s="167" t="s">
        <v>4</v>
      </c>
      <c r="C14" s="168"/>
      <c r="D14" s="169">
        <f>SUM(D8:D13)</f>
        <v>62</v>
      </c>
      <c r="E14" s="127"/>
      <c r="F14" s="127"/>
      <c r="G14" s="128"/>
      <c r="H14" s="128"/>
      <c r="I14" s="129"/>
      <c r="J14" s="130"/>
      <c r="K14" s="131"/>
      <c r="L14" s="131"/>
      <c r="M14" s="131"/>
      <c r="N14" s="131"/>
      <c r="O14" s="45"/>
      <c r="P14" s="46"/>
      <c r="Q14" s="46"/>
      <c r="R14" s="46"/>
      <c r="S14" s="129"/>
      <c r="T14" s="130"/>
      <c r="U14" s="46"/>
      <c r="V14" s="46"/>
      <c r="W14" s="127"/>
      <c r="X14" s="47"/>
      <c r="Y14" s="48"/>
      <c r="Z14" s="48"/>
      <c r="AA14" s="48"/>
      <c r="AB14" s="48"/>
      <c r="AC14" s="48"/>
      <c r="AD14" s="48"/>
      <c r="AE14" s="48"/>
      <c r="AF14" s="48"/>
      <c r="AG14" s="48"/>
      <c r="AH14" s="49"/>
      <c r="AI14" s="164">
        <f>SUM(AI8:AI13)</f>
        <v>63</v>
      </c>
      <c r="AJ14" s="159">
        <f>SUM(AJ8:AJ13)</f>
        <v>0</v>
      </c>
      <c r="AK14" s="160">
        <f>SUM(AK8:AK13)</f>
        <v>0</v>
      </c>
      <c r="AL14" s="160">
        <f>SUM(AL8:AL13)</f>
        <v>0</v>
      </c>
      <c r="AM14" s="161">
        <f>SUM(AM8:AM13)</f>
        <v>0</v>
      </c>
      <c r="AN14" s="164">
        <f t="shared" si="1"/>
        <v>1</v>
      </c>
      <c r="AO14" s="17"/>
    </row>
    <row r="15" spans="1:41" s="3" customFormat="1" ht="12.75" customHeight="1">
      <c r="A15" s="124" t="s">
        <v>27</v>
      </c>
      <c r="B15" s="76" t="s">
        <v>33</v>
      </c>
      <c r="C15" s="89" t="s">
        <v>29</v>
      </c>
      <c r="D15" s="90">
        <v>7.5</v>
      </c>
      <c r="E15" s="79"/>
      <c r="F15" s="63"/>
      <c r="G15" s="80"/>
      <c r="H15" s="80"/>
      <c r="I15" s="30"/>
      <c r="J15" s="32"/>
      <c r="K15" s="80">
        <v>2.5</v>
      </c>
      <c r="L15" s="80"/>
      <c r="M15" s="80"/>
      <c r="N15" s="30"/>
      <c r="O15" s="84">
        <v>2.5</v>
      </c>
      <c r="P15" s="80"/>
      <c r="Q15" s="80"/>
      <c r="R15" s="80"/>
      <c r="S15" s="30"/>
      <c r="T15" s="32"/>
      <c r="U15" s="80"/>
      <c r="V15" s="80">
        <v>2.5</v>
      </c>
      <c r="W15" s="80"/>
      <c r="X15" s="30"/>
      <c r="Y15" s="31"/>
      <c r="Z15" s="31"/>
      <c r="AA15" s="31"/>
      <c r="AB15" s="31"/>
      <c r="AC15" s="31"/>
      <c r="AD15" s="31"/>
      <c r="AE15" s="31"/>
      <c r="AF15" s="31"/>
      <c r="AG15" s="31"/>
      <c r="AH15" s="32"/>
      <c r="AI15" s="59">
        <f>((SUM(E15:AH15))+(SUM(AJ15:AM15)))</f>
        <v>7.5</v>
      </c>
      <c r="AJ15" s="63"/>
      <c r="AK15" s="63"/>
      <c r="AL15" s="63"/>
      <c r="AM15" s="64"/>
      <c r="AN15" s="59">
        <f>AI15-D15</f>
        <v>0</v>
      </c>
      <c r="AO15" s="17"/>
    </row>
    <row r="16" spans="1:41" s="3" customFormat="1" ht="12.75" customHeight="1">
      <c r="A16" s="125"/>
      <c r="B16" s="23"/>
      <c r="C16" s="33"/>
      <c r="D16" s="34"/>
      <c r="E16" s="37"/>
      <c r="F16" s="38"/>
      <c r="G16" s="39"/>
      <c r="H16" s="39"/>
      <c r="I16" s="40"/>
      <c r="J16" s="37"/>
      <c r="K16" s="39"/>
      <c r="L16" s="39"/>
      <c r="M16" s="39"/>
      <c r="N16" s="41"/>
      <c r="O16" s="37"/>
      <c r="P16" s="39"/>
      <c r="Q16" s="39"/>
      <c r="R16" s="39"/>
      <c r="S16" s="40"/>
      <c r="T16" s="37"/>
      <c r="U16" s="39"/>
      <c r="V16" s="39"/>
      <c r="W16" s="39"/>
      <c r="X16" s="40"/>
      <c r="Y16" s="43"/>
      <c r="Z16" s="43"/>
      <c r="AA16" s="43"/>
      <c r="AB16" s="43"/>
      <c r="AC16" s="43"/>
      <c r="AD16" s="43"/>
      <c r="AE16" s="43"/>
      <c r="AF16" s="43"/>
      <c r="AG16" s="43"/>
      <c r="AH16" s="44"/>
      <c r="AI16" s="60">
        <f>((SUM(E16:AH16))+(SUM(AJ16:AM16)))</f>
        <v>0</v>
      </c>
      <c r="AJ16" s="38"/>
      <c r="AK16" s="38"/>
      <c r="AL16" s="38"/>
      <c r="AM16" s="65"/>
      <c r="AN16" s="60">
        <f>AI16-D16</f>
        <v>0</v>
      </c>
      <c r="AO16" s="17"/>
    </row>
    <row r="17" spans="1:41" s="3" customFormat="1" ht="12.75" customHeight="1">
      <c r="A17" s="125"/>
      <c r="B17" s="23"/>
      <c r="C17" s="33"/>
      <c r="D17" s="34"/>
      <c r="E17" s="37"/>
      <c r="F17" s="38"/>
      <c r="G17" s="39"/>
      <c r="H17" s="39"/>
      <c r="I17" s="40"/>
      <c r="J17" s="37"/>
      <c r="K17" s="39"/>
      <c r="L17" s="39"/>
      <c r="M17" s="39"/>
      <c r="N17" s="41"/>
      <c r="O17" s="37"/>
      <c r="P17" s="39"/>
      <c r="Q17" s="39"/>
      <c r="R17" s="39"/>
      <c r="S17" s="40"/>
      <c r="T17" s="37"/>
      <c r="U17" s="39"/>
      <c r="V17" s="39"/>
      <c r="W17" s="39"/>
      <c r="X17" s="40"/>
      <c r="Y17" s="43"/>
      <c r="Z17" s="43"/>
      <c r="AA17" s="43"/>
      <c r="AB17" s="43"/>
      <c r="AC17" s="43"/>
      <c r="AD17" s="43"/>
      <c r="AE17" s="43"/>
      <c r="AF17" s="43"/>
      <c r="AG17" s="43"/>
      <c r="AH17" s="44"/>
      <c r="AI17" s="60">
        <f>((SUM(E17:AH17))+(SUM(AJ17:AM17)))</f>
        <v>0</v>
      </c>
      <c r="AJ17" s="38"/>
      <c r="AK17" s="38"/>
      <c r="AL17" s="38"/>
      <c r="AM17" s="65"/>
      <c r="AN17" s="60">
        <f>AI17-D17</f>
        <v>0</v>
      </c>
      <c r="AO17" s="17"/>
    </row>
    <row r="18" spans="1:41" s="3" customFormat="1" ht="12.75" customHeight="1">
      <c r="A18" s="125"/>
      <c r="B18" s="85"/>
      <c r="C18" s="165"/>
      <c r="D18" s="166"/>
      <c r="E18" s="24"/>
      <c r="F18" s="25"/>
      <c r="G18" s="26"/>
      <c r="H18" s="26"/>
      <c r="I18" s="27"/>
      <c r="J18" s="36"/>
      <c r="K18" s="26"/>
      <c r="L18" s="26"/>
      <c r="M18" s="26"/>
      <c r="N18" s="28"/>
      <c r="O18" s="86"/>
      <c r="P18" s="26"/>
      <c r="Q18" s="26"/>
      <c r="R18" s="26"/>
      <c r="S18" s="27"/>
      <c r="T18" s="36"/>
      <c r="U18" s="26"/>
      <c r="V18" s="26"/>
      <c r="W18" s="26"/>
      <c r="X18" s="40"/>
      <c r="Y18" s="43"/>
      <c r="Z18" s="43"/>
      <c r="AA18" s="43"/>
      <c r="AB18" s="43"/>
      <c r="AC18" s="43"/>
      <c r="AD18" s="43"/>
      <c r="AE18" s="43"/>
      <c r="AF18" s="43"/>
      <c r="AG18" s="43"/>
      <c r="AH18" s="44"/>
      <c r="AI18" s="60">
        <f>((SUM(E18:AH18))+(SUM(AJ18:AM18)))</f>
        <v>0</v>
      </c>
      <c r="AJ18" s="37"/>
      <c r="AK18" s="39"/>
      <c r="AL18" s="39"/>
      <c r="AM18" s="40"/>
      <c r="AN18" s="60">
        <f>AI18-D18</f>
        <v>0</v>
      </c>
      <c r="AO18" s="17"/>
    </row>
    <row r="19" spans="1:41" s="3" customFormat="1" ht="12.75" customHeight="1" thickBot="1">
      <c r="A19" s="126"/>
      <c r="B19" s="167" t="s">
        <v>4</v>
      </c>
      <c r="C19" s="168"/>
      <c r="D19" s="169">
        <f>SUM(D15:D18)</f>
        <v>7.5</v>
      </c>
      <c r="E19" s="127"/>
      <c r="F19" s="127"/>
      <c r="G19" s="128"/>
      <c r="H19" s="128"/>
      <c r="I19" s="129"/>
      <c r="J19" s="130"/>
      <c r="K19" s="131"/>
      <c r="L19" s="131"/>
      <c r="M19" s="131"/>
      <c r="N19" s="131"/>
      <c r="O19" s="45"/>
      <c r="P19" s="46"/>
      <c r="Q19" s="46"/>
      <c r="R19" s="46"/>
      <c r="S19" s="129"/>
      <c r="T19" s="130"/>
      <c r="U19" s="46"/>
      <c r="V19" s="46"/>
      <c r="W19" s="127"/>
      <c r="X19" s="47"/>
      <c r="Y19" s="48"/>
      <c r="Z19" s="48"/>
      <c r="AA19" s="48"/>
      <c r="AB19" s="48"/>
      <c r="AC19" s="48"/>
      <c r="AD19" s="48"/>
      <c r="AE19" s="48"/>
      <c r="AF19" s="48"/>
      <c r="AG19" s="48"/>
      <c r="AH19" s="49"/>
      <c r="AI19" s="164">
        <f>SUM(AI15:AI18)</f>
        <v>7.5</v>
      </c>
      <c r="AJ19" s="159">
        <f>SUM(AJ15:AJ18)</f>
        <v>0</v>
      </c>
      <c r="AK19" s="160">
        <f>SUM(AK15:AK18)</f>
        <v>0</v>
      </c>
      <c r="AL19" s="160">
        <f>SUM(AL15:AL18)</f>
        <v>0</v>
      </c>
      <c r="AM19" s="161">
        <f>SUM(AM15:AM18)</f>
        <v>0</v>
      </c>
      <c r="AN19" s="164">
        <f>AI19-D19</f>
        <v>0</v>
      </c>
      <c r="AO19" s="18"/>
    </row>
    <row r="20" spans="1:41" s="3" customFormat="1" ht="12.75" customHeight="1">
      <c r="A20" s="124" t="s">
        <v>5</v>
      </c>
      <c r="B20" s="76" t="s">
        <v>28</v>
      </c>
      <c r="C20" s="89" t="s">
        <v>29</v>
      </c>
      <c r="D20" s="90">
        <v>18</v>
      </c>
      <c r="E20" s="79">
        <v>4</v>
      </c>
      <c r="F20" s="63"/>
      <c r="G20" s="80"/>
      <c r="H20" s="80"/>
      <c r="I20" s="30"/>
      <c r="J20" s="32">
        <v>3</v>
      </c>
      <c r="K20" s="80"/>
      <c r="L20" s="80">
        <v>3</v>
      </c>
      <c r="M20" s="80">
        <v>3</v>
      </c>
      <c r="N20" s="30"/>
      <c r="O20" s="84"/>
      <c r="P20" s="80"/>
      <c r="Q20" s="80"/>
      <c r="R20" s="80"/>
      <c r="S20" s="30"/>
      <c r="T20" s="32">
        <v>3</v>
      </c>
      <c r="U20" s="80"/>
      <c r="V20" s="80">
        <v>3</v>
      </c>
      <c r="W20" s="80"/>
      <c r="X20" s="30"/>
      <c r="Y20" s="31"/>
      <c r="Z20" s="31"/>
      <c r="AA20" s="31"/>
      <c r="AB20" s="31"/>
      <c r="AC20" s="31"/>
      <c r="AD20" s="31"/>
      <c r="AE20" s="31"/>
      <c r="AF20" s="31"/>
      <c r="AG20" s="31"/>
      <c r="AH20" s="32"/>
      <c r="AI20" s="59">
        <f>((SUM(E20:AH20))+(SUM(AJ20:AM20)))</f>
        <v>19</v>
      </c>
      <c r="AJ20" s="63"/>
      <c r="AK20" s="63"/>
      <c r="AL20" s="63"/>
      <c r="AM20" s="64"/>
      <c r="AN20" s="59">
        <f>(AI20-D20)</f>
        <v>1</v>
      </c>
      <c r="AO20" s="17"/>
    </row>
    <row r="21" spans="1:41" s="3" customFormat="1" ht="12.75" customHeight="1">
      <c r="A21" s="125"/>
      <c r="B21" s="23" t="s">
        <v>32</v>
      </c>
      <c r="C21" s="33" t="s">
        <v>29</v>
      </c>
      <c r="D21" s="34">
        <v>18</v>
      </c>
      <c r="E21" s="37"/>
      <c r="F21" s="38">
        <v>4</v>
      </c>
      <c r="G21" s="39"/>
      <c r="H21" s="39"/>
      <c r="I21" s="40"/>
      <c r="J21" s="37"/>
      <c r="K21" s="39"/>
      <c r="L21" s="39"/>
      <c r="M21" s="39"/>
      <c r="N21" s="41"/>
      <c r="O21" s="37">
        <v>3</v>
      </c>
      <c r="P21" s="39">
        <v>3</v>
      </c>
      <c r="Q21" s="39">
        <v>3</v>
      </c>
      <c r="R21" s="39"/>
      <c r="S21" s="40"/>
      <c r="T21" s="37"/>
      <c r="U21" s="39">
        <v>3</v>
      </c>
      <c r="V21" s="39">
        <v>3</v>
      </c>
      <c r="W21" s="39"/>
      <c r="X21" s="40"/>
      <c r="Y21" s="43"/>
      <c r="Z21" s="43"/>
      <c r="AA21" s="43"/>
      <c r="AB21" s="43"/>
      <c r="AC21" s="43"/>
      <c r="AD21" s="43"/>
      <c r="AE21" s="43"/>
      <c r="AF21" s="43"/>
      <c r="AG21" s="43"/>
      <c r="AH21" s="44"/>
      <c r="AI21" s="60">
        <f>((SUM(E21:AH21))+(SUM(AJ21:AM21)))</f>
        <v>19</v>
      </c>
      <c r="AJ21" s="38"/>
      <c r="AK21" s="38"/>
      <c r="AL21" s="38"/>
      <c r="AM21" s="65"/>
      <c r="AN21" s="60">
        <f>AI21-D21</f>
        <v>1</v>
      </c>
      <c r="AO21" s="17"/>
    </row>
    <row r="22" spans="1:41" s="3" customFormat="1" ht="12.75" customHeight="1">
      <c r="A22" s="125"/>
      <c r="B22" s="23" t="s">
        <v>29</v>
      </c>
      <c r="C22" s="33" t="s">
        <v>29</v>
      </c>
      <c r="D22" s="34">
        <v>18</v>
      </c>
      <c r="E22" s="37">
        <v>4</v>
      </c>
      <c r="F22" s="38">
        <v>4</v>
      </c>
      <c r="G22" s="39">
        <v>4</v>
      </c>
      <c r="H22" s="39"/>
      <c r="I22" s="40"/>
      <c r="J22" s="37"/>
      <c r="K22" s="87"/>
      <c r="L22" s="39"/>
      <c r="M22" s="39"/>
      <c r="N22" s="41"/>
      <c r="O22" s="37"/>
      <c r="P22" s="39"/>
      <c r="Q22" s="39"/>
      <c r="R22" s="39"/>
      <c r="S22" s="40"/>
      <c r="T22" s="37">
        <v>3</v>
      </c>
      <c r="U22" s="39"/>
      <c r="V22" s="39"/>
      <c r="W22" s="39">
        <v>3</v>
      </c>
      <c r="X22" s="40"/>
      <c r="Y22" s="43"/>
      <c r="Z22" s="43"/>
      <c r="AA22" s="43"/>
      <c r="AB22" s="43"/>
      <c r="AC22" s="43"/>
      <c r="AD22" s="43"/>
      <c r="AE22" s="43"/>
      <c r="AF22" s="43"/>
      <c r="AG22" s="43"/>
      <c r="AH22" s="44"/>
      <c r="AI22" s="60">
        <f>((SUM(E22:AH22))+(SUM(AJ22:AM22)))</f>
        <v>18</v>
      </c>
      <c r="AJ22" s="38"/>
      <c r="AK22" s="38"/>
      <c r="AL22" s="38"/>
      <c r="AM22" s="65"/>
      <c r="AN22" s="60">
        <f>AI22-D22</f>
        <v>0</v>
      </c>
      <c r="AO22" s="17"/>
    </row>
    <row r="23" spans="1:41" s="3" customFormat="1" ht="12.75" customHeight="1">
      <c r="A23" s="125"/>
      <c r="B23" s="85" t="s">
        <v>33</v>
      </c>
      <c r="C23" s="165" t="s">
        <v>29</v>
      </c>
      <c r="D23" s="166">
        <v>16</v>
      </c>
      <c r="E23" s="24"/>
      <c r="F23" s="25"/>
      <c r="G23" s="26">
        <v>4</v>
      </c>
      <c r="H23" s="26"/>
      <c r="I23" s="27"/>
      <c r="J23" s="36">
        <v>3</v>
      </c>
      <c r="K23" s="26">
        <v>3</v>
      </c>
      <c r="L23" s="26"/>
      <c r="M23" s="26"/>
      <c r="N23" s="28"/>
      <c r="O23" s="86"/>
      <c r="P23" s="26">
        <v>3</v>
      </c>
      <c r="Q23" s="26"/>
      <c r="R23" s="26">
        <v>3</v>
      </c>
      <c r="S23" s="27"/>
      <c r="T23" s="36"/>
      <c r="U23" s="26"/>
      <c r="V23" s="26"/>
      <c r="W23" s="26"/>
      <c r="X23" s="40"/>
      <c r="Y23" s="43"/>
      <c r="Z23" s="43"/>
      <c r="AA23" s="43"/>
      <c r="AB23" s="43"/>
      <c r="AC23" s="43"/>
      <c r="AD23" s="43"/>
      <c r="AE23" s="43"/>
      <c r="AF23" s="43"/>
      <c r="AG23" s="43"/>
      <c r="AH23" s="44"/>
      <c r="AI23" s="60">
        <f>((SUM(E23:AH23))+(SUM(AJ23:AM23)))</f>
        <v>16</v>
      </c>
      <c r="AJ23" s="37"/>
      <c r="AK23" s="39"/>
      <c r="AL23" s="39"/>
      <c r="AM23" s="40"/>
      <c r="AN23" s="60">
        <f>AI23-D23</f>
        <v>0</v>
      </c>
      <c r="AO23" s="17"/>
    </row>
    <row r="24" spans="1:41" s="3" customFormat="1" ht="12.75" customHeight="1" thickBot="1">
      <c r="A24" s="126"/>
      <c r="B24" s="167" t="s">
        <v>4</v>
      </c>
      <c r="C24" s="168"/>
      <c r="D24" s="169">
        <f>SUM(D20:D23)</f>
        <v>70</v>
      </c>
      <c r="E24" s="127"/>
      <c r="F24" s="127"/>
      <c r="G24" s="128"/>
      <c r="H24" s="128"/>
      <c r="I24" s="129"/>
      <c r="J24" s="130"/>
      <c r="K24" s="131"/>
      <c r="L24" s="131"/>
      <c r="M24" s="131"/>
      <c r="N24" s="131"/>
      <c r="O24" s="45"/>
      <c r="P24" s="46"/>
      <c r="Q24" s="46"/>
      <c r="R24" s="46"/>
      <c r="S24" s="129"/>
      <c r="T24" s="130"/>
      <c r="U24" s="46"/>
      <c r="V24" s="46"/>
      <c r="W24" s="127"/>
      <c r="X24" s="47"/>
      <c r="Y24" s="48"/>
      <c r="Z24" s="48"/>
      <c r="AA24" s="48"/>
      <c r="AB24" s="48"/>
      <c r="AC24" s="48"/>
      <c r="AD24" s="48"/>
      <c r="AE24" s="48"/>
      <c r="AF24" s="48"/>
      <c r="AG24" s="48"/>
      <c r="AH24" s="49"/>
      <c r="AI24" s="164">
        <f>SUM(AI20:AI23)</f>
        <v>72</v>
      </c>
      <c r="AJ24" s="159">
        <f>SUM(AJ20:AJ23)</f>
        <v>0</v>
      </c>
      <c r="AK24" s="160">
        <f>SUM(AK20:AK23)</f>
        <v>0</v>
      </c>
      <c r="AL24" s="160">
        <f>SUM(AL20:AL23)</f>
        <v>0</v>
      </c>
      <c r="AM24" s="161">
        <f>SUM(AM20:AM23)</f>
        <v>0</v>
      </c>
      <c r="AN24" s="164">
        <f>AI24-D24</f>
        <v>2</v>
      </c>
      <c r="AO24" s="18"/>
    </row>
    <row r="25" spans="1:41" s="3" customFormat="1" ht="12.75" customHeight="1">
      <c r="A25" s="116" t="s">
        <v>19</v>
      </c>
      <c r="B25" s="76" t="s">
        <v>28</v>
      </c>
      <c r="C25" s="77" t="s">
        <v>29</v>
      </c>
      <c r="D25" s="78">
        <v>18</v>
      </c>
      <c r="E25" s="79"/>
      <c r="F25" s="63"/>
      <c r="G25" s="80"/>
      <c r="H25" s="80"/>
      <c r="I25" s="30"/>
      <c r="J25" s="79">
        <v>2.5</v>
      </c>
      <c r="K25" s="80"/>
      <c r="L25" s="80">
        <v>2.5</v>
      </c>
      <c r="M25" s="80"/>
      <c r="N25" s="81"/>
      <c r="O25" s="79">
        <v>2.5</v>
      </c>
      <c r="P25" s="80">
        <v>2.5</v>
      </c>
      <c r="Q25" s="80"/>
      <c r="R25" s="80">
        <v>2.5</v>
      </c>
      <c r="S25" s="30"/>
      <c r="T25" s="32">
        <v>2.5</v>
      </c>
      <c r="U25" s="80">
        <v>2.5</v>
      </c>
      <c r="V25" s="80">
        <v>2.5</v>
      </c>
      <c r="W25" s="80"/>
      <c r="X25" s="30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I25" s="59">
        <f>((SUM(E25:AH25))+(SUM(AJ25:AM25)))</f>
        <v>20</v>
      </c>
      <c r="AJ25" s="63"/>
      <c r="AK25" s="63"/>
      <c r="AL25" s="63"/>
      <c r="AM25" s="64"/>
      <c r="AN25" s="59">
        <f t="shared" ref="AN25:AN30" si="2">AI25-D25</f>
        <v>2</v>
      </c>
      <c r="AO25" s="17"/>
    </row>
    <row r="26" spans="1:41" s="3" customFormat="1" ht="12.75" customHeight="1">
      <c r="A26" s="117"/>
      <c r="B26" s="23" t="s">
        <v>33</v>
      </c>
      <c r="C26" s="33" t="s">
        <v>29</v>
      </c>
      <c r="D26" s="34">
        <v>10</v>
      </c>
      <c r="E26" s="37"/>
      <c r="F26" s="38"/>
      <c r="G26" s="39"/>
      <c r="H26" s="39"/>
      <c r="I26" s="40"/>
      <c r="J26" s="37">
        <v>2.5</v>
      </c>
      <c r="K26" s="39"/>
      <c r="L26" s="39"/>
      <c r="M26" s="39">
        <v>2.5</v>
      </c>
      <c r="N26" s="41"/>
      <c r="O26" s="37"/>
      <c r="P26" s="39"/>
      <c r="Q26" s="39">
        <v>2.5</v>
      </c>
      <c r="R26" s="39"/>
      <c r="S26" s="40"/>
      <c r="T26" s="37"/>
      <c r="U26" s="39"/>
      <c r="V26" s="39">
        <v>2.5</v>
      </c>
      <c r="W26" s="39"/>
      <c r="X26" s="40"/>
      <c r="Y26" s="43"/>
      <c r="Z26" s="43"/>
      <c r="AA26" s="43"/>
      <c r="AB26" s="43"/>
      <c r="AC26" s="43"/>
      <c r="AD26" s="43"/>
      <c r="AE26" s="43"/>
      <c r="AF26" s="43"/>
      <c r="AG26" s="43"/>
      <c r="AH26" s="44"/>
      <c r="AI26" s="60">
        <f>((SUM(E26:AH26))+(SUM(AJ26:AM26)))</f>
        <v>10</v>
      </c>
      <c r="AJ26" s="38"/>
      <c r="AK26" s="38"/>
      <c r="AL26" s="38"/>
      <c r="AM26" s="65"/>
      <c r="AN26" s="60">
        <f t="shared" si="2"/>
        <v>0</v>
      </c>
      <c r="AO26" s="17"/>
    </row>
    <row r="27" spans="1:41" s="3" customFormat="1" ht="12.75" customHeight="1">
      <c r="A27" s="117"/>
      <c r="B27" s="23"/>
      <c r="C27" s="33"/>
      <c r="D27" s="34"/>
      <c r="E27" s="37"/>
      <c r="F27" s="38"/>
      <c r="G27" s="39"/>
      <c r="H27" s="39"/>
      <c r="I27" s="40"/>
      <c r="J27" s="37"/>
      <c r="K27" s="39"/>
      <c r="L27" s="39"/>
      <c r="M27" s="39"/>
      <c r="N27" s="41"/>
      <c r="O27" s="37"/>
      <c r="P27" s="39"/>
      <c r="Q27" s="39"/>
      <c r="R27" s="39"/>
      <c r="S27" s="40"/>
      <c r="T27" s="37"/>
      <c r="U27" s="39"/>
      <c r="V27" s="39"/>
      <c r="W27" s="39"/>
      <c r="X27" s="40"/>
      <c r="Y27" s="43"/>
      <c r="Z27" s="43"/>
      <c r="AA27" s="43"/>
      <c r="AB27" s="43"/>
      <c r="AC27" s="43"/>
      <c r="AD27" s="43"/>
      <c r="AE27" s="43"/>
      <c r="AF27" s="43"/>
      <c r="AG27" s="43"/>
      <c r="AH27" s="44"/>
      <c r="AI27" s="60">
        <f>((SUM(E27:AH27))+(SUM(AJ27:AM27)))</f>
        <v>0</v>
      </c>
      <c r="AJ27" s="38"/>
      <c r="AK27" s="38"/>
      <c r="AL27" s="38"/>
      <c r="AM27" s="65"/>
      <c r="AN27" s="60">
        <f t="shared" si="2"/>
        <v>0</v>
      </c>
      <c r="AO27" s="17"/>
    </row>
    <row r="28" spans="1:41" s="3" customFormat="1" ht="12.75" customHeight="1">
      <c r="A28" s="117"/>
      <c r="B28" s="23"/>
      <c r="C28" s="33"/>
      <c r="D28" s="34"/>
      <c r="E28" s="37"/>
      <c r="F28" s="38"/>
      <c r="G28" s="39"/>
      <c r="H28" s="39"/>
      <c r="I28" s="40"/>
      <c r="J28" s="37"/>
      <c r="K28" s="39"/>
      <c r="L28" s="39"/>
      <c r="M28" s="39"/>
      <c r="N28" s="41"/>
      <c r="O28" s="37"/>
      <c r="P28" s="39"/>
      <c r="Q28" s="39"/>
      <c r="R28" s="39"/>
      <c r="S28" s="41"/>
      <c r="T28" s="37"/>
      <c r="U28" s="38"/>
      <c r="V28" s="39"/>
      <c r="W28" s="39"/>
      <c r="X28" s="40"/>
      <c r="Y28" s="43"/>
      <c r="Z28" s="43"/>
      <c r="AA28" s="43"/>
      <c r="AB28" s="43"/>
      <c r="AC28" s="43"/>
      <c r="AD28" s="43"/>
      <c r="AE28" s="43"/>
      <c r="AF28" s="43"/>
      <c r="AG28" s="43"/>
      <c r="AH28" s="44"/>
      <c r="AI28" s="60">
        <f>((SUM(E28:AH28))+(SUM(AJ28:AM28)))</f>
        <v>0</v>
      </c>
      <c r="AJ28" s="38"/>
      <c r="AK28" s="38"/>
      <c r="AL28" s="38"/>
      <c r="AM28" s="65"/>
      <c r="AN28" s="60">
        <f t="shared" si="2"/>
        <v>0</v>
      </c>
      <c r="AO28" s="17"/>
    </row>
    <row r="29" spans="1:41" s="3" customFormat="1" ht="12.75" customHeight="1">
      <c r="A29" s="117"/>
      <c r="B29" s="85"/>
      <c r="C29" s="165"/>
      <c r="D29" s="166"/>
      <c r="E29" s="37"/>
      <c r="F29" s="38"/>
      <c r="G29" s="39"/>
      <c r="H29" s="39"/>
      <c r="I29" s="40"/>
      <c r="J29" s="37"/>
      <c r="K29" s="39"/>
      <c r="L29" s="39"/>
      <c r="M29" s="39"/>
      <c r="N29" s="41"/>
      <c r="O29" s="44"/>
      <c r="P29" s="39"/>
      <c r="Q29" s="39"/>
      <c r="R29" s="39"/>
      <c r="S29" s="40"/>
      <c r="T29" s="37"/>
      <c r="U29" s="39"/>
      <c r="V29" s="39"/>
      <c r="W29" s="39"/>
      <c r="X29" s="40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I29" s="60">
        <f>((SUM(E29:AH29))+(SUM(AJ29:AM29)))</f>
        <v>0</v>
      </c>
      <c r="AJ29" s="37"/>
      <c r="AK29" s="39"/>
      <c r="AL29" s="39"/>
      <c r="AM29" s="40"/>
      <c r="AN29" s="60">
        <f t="shared" si="2"/>
        <v>0</v>
      </c>
      <c r="AO29" s="17"/>
    </row>
    <row r="30" spans="1:41" s="3" customFormat="1" ht="12.75" customHeight="1" thickBot="1">
      <c r="A30" s="123"/>
      <c r="B30" s="167" t="s">
        <v>4</v>
      </c>
      <c r="C30" s="168"/>
      <c r="D30" s="169">
        <f>SUM(D25:D29)</f>
        <v>28</v>
      </c>
      <c r="E30" s="127"/>
      <c r="F30" s="127"/>
      <c r="G30" s="128"/>
      <c r="H30" s="128"/>
      <c r="I30" s="129"/>
      <c r="J30" s="130"/>
      <c r="K30" s="131"/>
      <c r="L30" s="131"/>
      <c r="M30" s="131"/>
      <c r="N30" s="131"/>
      <c r="O30" s="45"/>
      <c r="P30" s="46"/>
      <c r="Q30" s="46"/>
      <c r="R30" s="46"/>
      <c r="S30" s="129"/>
      <c r="T30" s="130"/>
      <c r="U30" s="46"/>
      <c r="V30" s="46"/>
      <c r="W30" s="127"/>
      <c r="X30" s="47"/>
      <c r="Y30" s="48"/>
      <c r="Z30" s="48"/>
      <c r="AA30" s="48"/>
      <c r="AB30" s="48"/>
      <c r="AC30" s="48"/>
      <c r="AD30" s="48"/>
      <c r="AE30" s="48"/>
      <c r="AF30" s="48"/>
      <c r="AG30" s="48"/>
      <c r="AH30" s="49"/>
      <c r="AI30" s="164">
        <f>SUM(AI25:AI29)</f>
        <v>30</v>
      </c>
      <c r="AJ30" s="159">
        <f>SUM(AJ25:AJ29)</f>
        <v>0</v>
      </c>
      <c r="AK30" s="160">
        <f>SUM(AK25:AK29)</f>
        <v>0</v>
      </c>
      <c r="AL30" s="160">
        <f>SUM(AL25:AL29)</f>
        <v>0</v>
      </c>
      <c r="AM30" s="161">
        <f>SUM(AM25:AM29)</f>
        <v>0</v>
      </c>
      <c r="AN30" s="164">
        <f t="shared" si="2"/>
        <v>2</v>
      </c>
      <c r="AO30" s="17"/>
    </row>
    <row r="31" spans="1:41" s="3" customFormat="1" ht="12.75" customHeight="1">
      <c r="A31" s="116" t="s">
        <v>9</v>
      </c>
      <c r="B31" s="88" t="s">
        <v>28</v>
      </c>
      <c r="C31" s="89" t="s">
        <v>29</v>
      </c>
      <c r="D31" s="90">
        <v>18</v>
      </c>
      <c r="E31" s="79"/>
      <c r="F31" s="63"/>
      <c r="G31" s="80"/>
      <c r="H31" s="80"/>
      <c r="I31" s="30"/>
      <c r="J31" s="79"/>
      <c r="K31" s="80">
        <v>1</v>
      </c>
      <c r="L31" s="80">
        <v>3.5</v>
      </c>
      <c r="M31" s="80">
        <v>3.5</v>
      </c>
      <c r="N31" s="81"/>
      <c r="O31" s="79">
        <v>3.5</v>
      </c>
      <c r="P31" s="80"/>
      <c r="Q31" s="80"/>
      <c r="R31" s="80"/>
      <c r="S31" s="30"/>
      <c r="T31" s="79">
        <v>4</v>
      </c>
      <c r="U31" s="80">
        <v>4</v>
      </c>
      <c r="V31" s="80"/>
      <c r="W31" s="80"/>
      <c r="X31" s="30"/>
      <c r="Y31" s="31"/>
      <c r="Z31" s="31"/>
      <c r="AA31" s="31"/>
      <c r="AB31" s="31"/>
      <c r="AC31" s="31"/>
      <c r="AD31" s="31"/>
      <c r="AE31" s="31"/>
      <c r="AF31" s="31"/>
      <c r="AG31" s="31"/>
      <c r="AH31" s="32"/>
      <c r="AI31" s="59">
        <f>((SUM(E31:AH31))+(SUM(AJ31:AM31)))</f>
        <v>19.5</v>
      </c>
      <c r="AJ31" s="63"/>
      <c r="AK31" s="63"/>
      <c r="AL31" s="63"/>
      <c r="AM31" s="64"/>
      <c r="AN31" s="59">
        <f t="shared" ref="AN31:AN36" si="3">AI31-D31</f>
        <v>1.5</v>
      </c>
      <c r="AO31" s="17"/>
    </row>
    <row r="32" spans="1:41" s="3" customFormat="1" ht="12.75" customHeight="1">
      <c r="A32" s="117"/>
      <c r="B32" s="23" t="s">
        <v>32</v>
      </c>
      <c r="C32" s="33" t="s">
        <v>29</v>
      </c>
      <c r="D32" s="34">
        <v>18</v>
      </c>
      <c r="E32" s="37">
        <v>3.5</v>
      </c>
      <c r="F32" s="38">
        <v>3.5</v>
      </c>
      <c r="G32" s="39">
        <v>1</v>
      </c>
      <c r="H32" s="39"/>
      <c r="I32" s="40"/>
      <c r="J32" s="37"/>
      <c r="K32" s="39"/>
      <c r="L32" s="39"/>
      <c r="M32" s="39"/>
      <c r="N32" s="41"/>
      <c r="O32" s="37"/>
      <c r="P32" s="39">
        <v>3.5</v>
      </c>
      <c r="Q32" s="39"/>
      <c r="R32" s="39"/>
      <c r="S32" s="40"/>
      <c r="T32" s="37"/>
      <c r="U32" s="39"/>
      <c r="V32" s="39">
        <v>4</v>
      </c>
      <c r="W32" s="39">
        <v>4</v>
      </c>
      <c r="X32" s="40"/>
      <c r="Y32" s="43"/>
      <c r="Z32" s="43"/>
      <c r="AA32" s="43"/>
      <c r="AB32" s="43"/>
      <c r="AC32" s="43"/>
      <c r="AD32" s="43"/>
      <c r="AE32" s="43"/>
      <c r="AF32" s="43"/>
      <c r="AG32" s="43"/>
      <c r="AH32" s="44"/>
      <c r="AI32" s="60">
        <f>((SUM(E32:AH32))+(SUM(AJ32:AM32)))</f>
        <v>19.5</v>
      </c>
      <c r="AJ32" s="38"/>
      <c r="AK32" s="38"/>
      <c r="AL32" s="38"/>
      <c r="AM32" s="65"/>
      <c r="AN32" s="60">
        <f t="shared" si="3"/>
        <v>1.5</v>
      </c>
      <c r="AO32" s="17"/>
    </row>
    <row r="33" spans="1:41" s="3" customFormat="1" ht="12.75" customHeight="1">
      <c r="A33" s="117"/>
      <c r="B33" s="23" t="s">
        <v>29</v>
      </c>
      <c r="C33" s="33" t="s">
        <v>29</v>
      </c>
      <c r="D33" s="34">
        <v>18</v>
      </c>
      <c r="E33" s="37"/>
      <c r="F33" s="38"/>
      <c r="G33" s="39">
        <v>2.5</v>
      </c>
      <c r="H33" s="39">
        <v>3.5</v>
      </c>
      <c r="I33" s="40"/>
      <c r="J33" s="37">
        <v>3.5</v>
      </c>
      <c r="K33" s="39">
        <v>2.5</v>
      </c>
      <c r="L33" s="39"/>
      <c r="M33" s="39"/>
      <c r="N33" s="41"/>
      <c r="O33" s="37"/>
      <c r="P33" s="39"/>
      <c r="Q33" s="39">
        <v>3.5</v>
      </c>
      <c r="R33" s="39">
        <v>3.5</v>
      </c>
      <c r="S33" s="40"/>
      <c r="T33" s="37"/>
      <c r="U33" s="39"/>
      <c r="V33" s="39"/>
      <c r="W33" s="39"/>
      <c r="X33" s="40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I33" s="60">
        <f>((SUM(E33:AH33))+(SUM(AJ33:AM33)))</f>
        <v>19</v>
      </c>
      <c r="AJ33" s="38"/>
      <c r="AK33" s="38"/>
      <c r="AL33" s="38"/>
      <c r="AM33" s="65"/>
      <c r="AN33" s="60">
        <f t="shared" si="3"/>
        <v>1</v>
      </c>
      <c r="AO33" s="17"/>
    </row>
    <row r="34" spans="1:41" s="3" customFormat="1" ht="12.75" customHeight="1">
      <c r="A34" s="117"/>
      <c r="B34" s="23"/>
      <c r="C34" s="33"/>
      <c r="D34" s="34"/>
      <c r="E34" s="37"/>
      <c r="F34" s="38"/>
      <c r="G34" s="39"/>
      <c r="H34" s="39"/>
      <c r="I34" s="40"/>
      <c r="J34" s="37"/>
      <c r="K34" s="39"/>
      <c r="L34" s="39"/>
      <c r="M34" s="39"/>
      <c r="N34" s="39"/>
      <c r="O34" s="37"/>
      <c r="P34" s="39"/>
      <c r="Q34" s="39"/>
      <c r="R34" s="39"/>
      <c r="S34" s="40"/>
      <c r="T34" s="37"/>
      <c r="U34" s="39"/>
      <c r="V34" s="39"/>
      <c r="W34" s="39"/>
      <c r="X34" s="40"/>
      <c r="Y34" s="43"/>
      <c r="Z34" s="43"/>
      <c r="AA34" s="43"/>
      <c r="AB34" s="43"/>
      <c r="AC34" s="43"/>
      <c r="AD34" s="43"/>
      <c r="AE34" s="43"/>
      <c r="AF34" s="43"/>
      <c r="AG34" s="43"/>
      <c r="AH34" s="44"/>
      <c r="AI34" s="60">
        <f>((SUM(E34:AH34))+(SUM(AJ34:AM34)))</f>
        <v>0</v>
      </c>
      <c r="AJ34" s="38"/>
      <c r="AK34" s="38"/>
      <c r="AL34" s="38"/>
      <c r="AM34" s="65"/>
      <c r="AN34" s="60">
        <f t="shared" si="3"/>
        <v>0</v>
      </c>
      <c r="AO34" s="17"/>
    </row>
    <row r="35" spans="1:41" s="3" customFormat="1" ht="12.75" customHeight="1">
      <c r="A35" s="117"/>
      <c r="B35" s="85"/>
      <c r="C35" s="165"/>
      <c r="D35" s="166"/>
      <c r="E35" s="37"/>
      <c r="F35" s="38"/>
      <c r="G35" s="39"/>
      <c r="H35" s="39"/>
      <c r="I35" s="40"/>
      <c r="J35" s="37"/>
      <c r="K35" s="39"/>
      <c r="L35" s="39"/>
      <c r="M35" s="39"/>
      <c r="N35" s="41"/>
      <c r="O35" s="37"/>
      <c r="P35" s="39"/>
      <c r="Q35" s="39"/>
      <c r="R35" s="39"/>
      <c r="S35" s="40"/>
      <c r="T35" s="37"/>
      <c r="U35" s="39"/>
      <c r="V35" s="39"/>
      <c r="W35" s="39"/>
      <c r="X35" s="40"/>
      <c r="Y35" s="43"/>
      <c r="Z35" s="43"/>
      <c r="AA35" s="43"/>
      <c r="AB35" s="43"/>
      <c r="AC35" s="43"/>
      <c r="AD35" s="43"/>
      <c r="AE35" s="43"/>
      <c r="AF35" s="43"/>
      <c r="AG35" s="43"/>
      <c r="AH35" s="44"/>
      <c r="AI35" s="60">
        <f>((SUM(E35:AH35))+(SUM(AJ35:AM35)))</f>
        <v>0</v>
      </c>
      <c r="AJ35" s="37"/>
      <c r="AK35" s="39"/>
      <c r="AL35" s="39"/>
      <c r="AM35" s="40"/>
      <c r="AN35" s="60">
        <f t="shared" si="3"/>
        <v>0</v>
      </c>
      <c r="AO35" s="17"/>
    </row>
    <row r="36" spans="1:41" s="3" customFormat="1" ht="12.75" customHeight="1" thickBot="1">
      <c r="A36" s="123"/>
      <c r="B36" s="167" t="s">
        <v>4</v>
      </c>
      <c r="C36" s="168"/>
      <c r="D36" s="169">
        <f>SUM(D31:D35)</f>
        <v>54</v>
      </c>
      <c r="E36" s="127"/>
      <c r="F36" s="127"/>
      <c r="G36" s="128"/>
      <c r="H36" s="128"/>
      <c r="I36" s="129"/>
      <c r="J36" s="130"/>
      <c r="K36" s="131"/>
      <c r="L36" s="131"/>
      <c r="M36" s="131"/>
      <c r="N36" s="131"/>
      <c r="O36" s="45"/>
      <c r="P36" s="46"/>
      <c r="Q36" s="46"/>
      <c r="R36" s="46"/>
      <c r="S36" s="129"/>
      <c r="T36" s="130"/>
      <c r="U36" s="46"/>
      <c r="V36" s="46"/>
      <c r="W36" s="127"/>
      <c r="X36" s="47"/>
      <c r="Y36" s="48"/>
      <c r="Z36" s="48"/>
      <c r="AA36" s="48"/>
      <c r="AB36" s="48"/>
      <c r="AC36" s="48"/>
      <c r="AD36" s="48"/>
      <c r="AE36" s="48"/>
      <c r="AF36" s="48"/>
      <c r="AG36" s="48"/>
      <c r="AH36" s="49"/>
      <c r="AI36" s="164">
        <f>SUM(AI31:AI35)</f>
        <v>58</v>
      </c>
      <c r="AJ36" s="159">
        <f>SUM(AJ31:AJ35)</f>
        <v>0</v>
      </c>
      <c r="AK36" s="160">
        <f>SUM(AK31:AK35)</f>
        <v>0</v>
      </c>
      <c r="AL36" s="160">
        <f>SUM(AL31:AL35)</f>
        <v>0</v>
      </c>
      <c r="AM36" s="161">
        <f>SUM(AM31:AM35)</f>
        <v>0</v>
      </c>
      <c r="AN36" s="164">
        <f t="shared" si="3"/>
        <v>4</v>
      </c>
      <c r="AO36" s="17"/>
    </row>
    <row r="37" spans="1:41" s="3" customFormat="1" ht="12.75" customHeight="1">
      <c r="A37" s="116" t="s">
        <v>20</v>
      </c>
      <c r="B37" s="76" t="s">
        <v>28</v>
      </c>
      <c r="C37" s="77" t="s">
        <v>29</v>
      </c>
      <c r="D37" s="78">
        <v>18</v>
      </c>
      <c r="E37" s="79">
        <v>5</v>
      </c>
      <c r="F37" s="63">
        <v>5</v>
      </c>
      <c r="G37" s="80"/>
      <c r="H37" s="80"/>
      <c r="I37" s="30"/>
      <c r="J37" s="79"/>
      <c r="K37" s="80"/>
      <c r="L37" s="80"/>
      <c r="M37" s="80"/>
      <c r="N37" s="81"/>
      <c r="O37" s="79"/>
      <c r="P37" s="80"/>
      <c r="Q37" s="80"/>
      <c r="R37" s="80"/>
      <c r="S37" s="30"/>
      <c r="T37" s="79"/>
      <c r="U37" s="80"/>
      <c r="V37" s="80">
        <v>4</v>
      </c>
      <c r="W37" s="80">
        <v>4</v>
      </c>
      <c r="X37" s="30"/>
      <c r="Y37" s="31"/>
      <c r="Z37" s="31"/>
      <c r="AA37" s="31"/>
      <c r="AB37" s="31"/>
      <c r="AC37" s="31"/>
      <c r="AD37" s="31"/>
      <c r="AE37" s="31"/>
      <c r="AF37" s="31"/>
      <c r="AG37" s="31"/>
      <c r="AH37" s="32"/>
      <c r="AI37" s="59">
        <f t="shared" ref="AI37:AI42" si="4">((SUM(E37:AH37))+(SUM(AJ37:AM37)))</f>
        <v>18</v>
      </c>
      <c r="AJ37" s="63"/>
      <c r="AK37" s="63"/>
      <c r="AL37" s="63"/>
      <c r="AM37" s="64"/>
      <c r="AN37" s="59">
        <f t="shared" ref="AN37:AN43" si="5">AI37-D37</f>
        <v>0</v>
      </c>
      <c r="AO37" s="17"/>
    </row>
    <row r="38" spans="1:41" s="3" customFormat="1" ht="12.75" customHeight="1">
      <c r="A38" s="117"/>
      <c r="B38" s="23" t="s">
        <v>32</v>
      </c>
      <c r="C38" s="33" t="s">
        <v>29</v>
      </c>
      <c r="D38" s="34">
        <v>18</v>
      </c>
      <c r="E38" s="37"/>
      <c r="F38" s="38"/>
      <c r="G38" s="39">
        <v>5</v>
      </c>
      <c r="H38" s="39">
        <v>5</v>
      </c>
      <c r="I38" s="40"/>
      <c r="J38" s="37"/>
      <c r="K38" s="39"/>
      <c r="L38" s="39"/>
      <c r="M38" s="39"/>
      <c r="N38" s="41"/>
      <c r="O38" s="37"/>
      <c r="P38" s="39"/>
      <c r="Q38" s="39"/>
      <c r="R38" s="39"/>
      <c r="S38" s="40"/>
      <c r="T38" s="37">
        <v>4</v>
      </c>
      <c r="U38" s="39">
        <v>4</v>
      </c>
      <c r="V38" s="39"/>
      <c r="W38" s="39"/>
      <c r="X38" s="40"/>
      <c r="Y38" s="43"/>
      <c r="Z38" s="43"/>
      <c r="AA38" s="43"/>
      <c r="AB38" s="43"/>
      <c r="AC38" s="43"/>
      <c r="AD38" s="43"/>
      <c r="AE38" s="43"/>
      <c r="AF38" s="43"/>
      <c r="AG38" s="43"/>
      <c r="AH38" s="44"/>
      <c r="AI38" s="60">
        <f t="shared" si="4"/>
        <v>18</v>
      </c>
      <c r="AJ38" s="38"/>
      <c r="AK38" s="38"/>
      <c r="AL38" s="38"/>
      <c r="AM38" s="65"/>
      <c r="AN38" s="60">
        <f t="shared" si="5"/>
        <v>0</v>
      </c>
      <c r="AO38" s="17"/>
    </row>
    <row r="39" spans="1:41" s="3" customFormat="1" ht="12.75" customHeight="1">
      <c r="A39" s="117"/>
      <c r="B39" s="23" t="s">
        <v>29</v>
      </c>
      <c r="C39" s="33" t="s">
        <v>29</v>
      </c>
      <c r="D39" s="34">
        <v>18</v>
      </c>
      <c r="E39" s="37"/>
      <c r="F39" s="38"/>
      <c r="G39" s="39"/>
      <c r="H39" s="39"/>
      <c r="I39" s="40"/>
      <c r="J39" s="37"/>
      <c r="K39" s="39">
        <v>1</v>
      </c>
      <c r="L39" s="39">
        <v>4</v>
      </c>
      <c r="M39" s="39">
        <v>4</v>
      </c>
      <c r="N39" s="41"/>
      <c r="O39" s="37">
        <v>4</v>
      </c>
      <c r="P39" s="39"/>
      <c r="Q39" s="39">
        <v>1</v>
      </c>
      <c r="R39" s="39">
        <v>4</v>
      </c>
      <c r="S39" s="40"/>
      <c r="T39" s="37"/>
      <c r="U39" s="39"/>
      <c r="V39" s="39"/>
      <c r="W39" s="39"/>
      <c r="X39" s="40"/>
      <c r="Y39" s="43"/>
      <c r="Z39" s="43"/>
      <c r="AA39" s="43"/>
      <c r="AB39" s="43"/>
      <c r="AC39" s="43"/>
      <c r="AD39" s="43"/>
      <c r="AE39" s="43"/>
      <c r="AF39" s="43"/>
      <c r="AG39" s="43"/>
      <c r="AH39" s="44"/>
      <c r="AI39" s="60">
        <f t="shared" si="4"/>
        <v>18</v>
      </c>
      <c r="AJ39" s="38"/>
      <c r="AK39" s="38"/>
      <c r="AL39" s="38"/>
      <c r="AM39" s="65"/>
      <c r="AN39" s="60">
        <f t="shared" si="5"/>
        <v>0</v>
      </c>
      <c r="AO39" s="17"/>
    </row>
    <row r="40" spans="1:41" s="3" customFormat="1" ht="12.75" customHeight="1">
      <c r="A40" s="117"/>
      <c r="B40" s="23" t="s">
        <v>33</v>
      </c>
      <c r="C40" s="33" t="s">
        <v>29</v>
      </c>
      <c r="D40" s="34">
        <v>14</v>
      </c>
      <c r="E40" s="37"/>
      <c r="F40" s="38"/>
      <c r="G40" s="39"/>
      <c r="H40" s="39"/>
      <c r="I40" s="40"/>
      <c r="J40" s="37">
        <v>4</v>
      </c>
      <c r="K40" s="39">
        <v>3</v>
      </c>
      <c r="L40" s="39"/>
      <c r="M40" s="39"/>
      <c r="N40" s="41"/>
      <c r="O40" s="37"/>
      <c r="P40" s="39">
        <v>4</v>
      </c>
      <c r="Q40" s="39">
        <v>3</v>
      </c>
      <c r="R40" s="39"/>
      <c r="S40" s="40"/>
      <c r="T40" s="37"/>
      <c r="U40" s="39"/>
      <c r="V40" s="39"/>
      <c r="W40" s="39"/>
      <c r="X40" s="40"/>
      <c r="Y40" s="43"/>
      <c r="Z40" s="43"/>
      <c r="AA40" s="43"/>
      <c r="AB40" s="43"/>
      <c r="AC40" s="43"/>
      <c r="AD40" s="43"/>
      <c r="AE40" s="43"/>
      <c r="AF40" s="43"/>
      <c r="AG40" s="43"/>
      <c r="AH40" s="44"/>
      <c r="AI40" s="60">
        <f t="shared" si="4"/>
        <v>14</v>
      </c>
      <c r="AJ40" s="38"/>
      <c r="AK40" s="38"/>
      <c r="AL40" s="38"/>
      <c r="AM40" s="65"/>
      <c r="AN40" s="60">
        <f t="shared" si="5"/>
        <v>0</v>
      </c>
      <c r="AO40" s="17"/>
    </row>
    <row r="41" spans="1:41" s="3" customFormat="1" ht="12.75" customHeight="1">
      <c r="A41" s="117"/>
      <c r="B41" s="23"/>
      <c r="C41" s="33"/>
      <c r="D41" s="34"/>
      <c r="E41" s="37"/>
      <c r="F41" s="38"/>
      <c r="G41" s="39"/>
      <c r="H41" s="39"/>
      <c r="I41" s="40"/>
      <c r="J41" s="37"/>
      <c r="K41" s="39"/>
      <c r="L41" s="39"/>
      <c r="M41" s="39"/>
      <c r="N41" s="41"/>
      <c r="O41" s="37"/>
      <c r="P41" s="39"/>
      <c r="Q41" s="39"/>
      <c r="R41" s="39"/>
      <c r="S41" s="40"/>
      <c r="T41" s="37"/>
      <c r="U41" s="39"/>
      <c r="V41" s="39"/>
      <c r="W41" s="39"/>
      <c r="X41" s="40"/>
      <c r="Y41" s="43"/>
      <c r="Z41" s="43"/>
      <c r="AA41" s="43"/>
      <c r="AB41" s="43"/>
      <c r="AC41" s="43"/>
      <c r="AD41" s="43"/>
      <c r="AE41" s="43"/>
      <c r="AF41" s="43"/>
      <c r="AG41" s="43"/>
      <c r="AH41" s="44"/>
      <c r="AI41" s="60">
        <f t="shared" si="4"/>
        <v>0</v>
      </c>
      <c r="AJ41" s="38"/>
      <c r="AK41" s="38"/>
      <c r="AL41" s="38"/>
      <c r="AM41" s="65"/>
      <c r="AN41" s="60">
        <f t="shared" si="5"/>
        <v>0</v>
      </c>
      <c r="AO41" s="17"/>
    </row>
    <row r="42" spans="1:41" s="3" customFormat="1" ht="12.75" customHeight="1">
      <c r="A42" s="117"/>
      <c r="B42" s="85"/>
      <c r="C42" s="165"/>
      <c r="D42" s="166"/>
      <c r="E42" s="37"/>
      <c r="F42" s="38"/>
      <c r="G42" s="39"/>
      <c r="H42" s="39"/>
      <c r="I42" s="40"/>
      <c r="J42" s="37"/>
      <c r="K42" s="39"/>
      <c r="L42" s="39"/>
      <c r="M42" s="39"/>
      <c r="N42" s="41"/>
      <c r="O42" s="37"/>
      <c r="P42" s="39"/>
      <c r="Q42" s="39"/>
      <c r="R42" s="39"/>
      <c r="S42" s="40"/>
      <c r="T42" s="37"/>
      <c r="U42" s="39"/>
      <c r="V42" s="39"/>
      <c r="W42" s="39"/>
      <c r="X42" s="40"/>
      <c r="Y42" s="43"/>
      <c r="Z42" s="43"/>
      <c r="AA42" s="43"/>
      <c r="AB42" s="43"/>
      <c r="AC42" s="43"/>
      <c r="AD42" s="43"/>
      <c r="AE42" s="43"/>
      <c r="AF42" s="43"/>
      <c r="AG42" s="43"/>
      <c r="AH42" s="44"/>
      <c r="AI42" s="60">
        <f t="shared" si="4"/>
        <v>0</v>
      </c>
      <c r="AJ42" s="37"/>
      <c r="AK42" s="39"/>
      <c r="AL42" s="39"/>
      <c r="AM42" s="40"/>
      <c r="AN42" s="60">
        <f t="shared" si="5"/>
        <v>0</v>
      </c>
      <c r="AO42" s="17"/>
    </row>
    <row r="43" spans="1:41" s="3" customFormat="1" ht="12.75" customHeight="1" thickBot="1">
      <c r="A43" s="123"/>
      <c r="B43" s="167" t="s">
        <v>4</v>
      </c>
      <c r="C43" s="168"/>
      <c r="D43" s="169">
        <f>SUM(D37:D42)</f>
        <v>68</v>
      </c>
      <c r="E43" s="127"/>
      <c r="F43" s="127"/>
      <c r="G43" s="128"/>
      <c r="H43" s="128"/>
      <c r="I43" s="129"/>
      <c r="J43" s="130"/>
      <c r="K43" s="131"/>
      <c r="L43" s="131"/>
      <c r="M43" s="131"/>
      <c r="N43" s="131"/>
      <c r="O43" s="45"/>
      <c r="P43" s="46"/>
      <c r="Q43" s="46"/>
      <c r="R43" s="46"/>
      <c r="S43" s="129"/>
      <c r="T43" s="130"/>
      <c r="U43" s="46"/>
      <c r="V43" s="46"/>
      <c r="W43" s="127"/>
      <c r="X43" s="47"/>
      <c r="Y43" s="48"/>
      <c r="Z43" s="48"/>
      <c r="AA43" s="48"/>
      <c r="AB43" s="48"/>
      <c r="AC43" s="48"/>
      <c r="AD43" s="48"/>
      <c r="AE43" s="48"/>
      <c r="AF43" s="48"/>
      <c r="AG43" s="48"/>
      <c r="AH43" s="49"/>
      <c r="AI43" s="164">
        <f>SUM(AI37:AI42)</f>
        <v>68</v>
      </c>
      <c r="AJ43" s="159">
        <f>SUM(AJ37:AJ42)</f>
        <v>0</v>
      </c>
      <c r="AK43" s="160">
        <f>SUM(AK37:AK42)</f>
        <v>0</v>
      </c>
      <c r="AL43" s="160">
        <f>SUM(AL37:AL42)</f>
        <v>0</v>
      </c>
      <c r="AM43" s="161">
        <f>SUM(AM37:AM42)</f>
        <v>0</v>
      </c>
      <c r="AN43" s="164">
        <f t="shared" si="5"/>
        <v>0</v>
      </c>
      <c r="AO43" s="17"/>
    </row>
    <row r="44" spans="1:41" s="3" customFormat="1" ht="12.75" customHeight="1">
      <c r="A44" s="116" t="s">
        <v>21</v>
      </c>
      <c r="B44" s="76" t="s">
        <v>28</v>
      </c>
      <c r="C44" s="77" t="s">
        <v>29</v>
      </c>
      <c r="D44" s="78">
        <v>18</v>
      </c>
      <c r="E44" s="79"/>
      <c r="F44" s="63"/>
      <c r="G44" s="80"/>
      <c r="H44" s="80"/>
      <c r="I44" s="30"/>
      <c r="J44" s="32">
        <v>2</v>
      </c>
      <c r="K44" s="80"/>
      <c r="L44" s="80"/>
      <c r="M44" s="80"/>
      <c r="N44" s="81"/>
      <c r="O44" s="79">
        <v>2</v>
      </c>
      <c r="P44" s="80">
        <v>2</v>
      </c>
      <c r="Q44" s="80">
        <v>2</v>
      </c>
      <c r="R44" s="80">
        <v>2</v>
      </c>
      <c r="S44" s="30"/>
      <c r="T44" s="79">
        <v>2</v>
      </c>
      <c r="U44" s="80">
        <v>2</v>
      </c>
      <c r="V44" s="80">
        <v>2</v>
      </c>
      <c r="W44" s="80">
        <v>2</v>
      </c>
      <c r="X44" s="30"/>
      <c r="Y44" s="31"/>
      <c r="Z44" s="31"/>
      <c r="AA44" s="31"/>
      <c r="AB44" s="31"/>
      <c r="AC44" s="31"/>
      <c r="AD44" s="31"/>
      <c r="AE44" s="31"/>
      <c r="AF44" s="31"/>
      <c r="AG44" s="31"/>
      <c r="AH44" s="32"/>
      <c r="AI44" s="59">
        <f>((SUM(E44:AH44))+(SUM(AJ44:AM44)))</f>
        <v>18</v>
      </c>
      <c r="AJ44" s="63"/>
      <c r="AK44" s="63"/>
      <c r="AL44" s="63"/>
      <c r="AM44" s="64"/>
      <c r="AN44" s="59">
        <f>AI44-D44</f>
        <v>0</v>
      </c>
      <c r="AO44" s="17"/>
    </row>
    <row r="45" spans="1:41" s="3" customFormat="1" ht="12.75" customHeight="1">
      <c r="A45" s="117"/>
      <c r="B45" s="23" t="s">
        <v>33</v>
      </c>
      <c r="C45" s="33" t="s">
        <v>29</v>
      </c>
      <c r="D45" s="34">
        <v>16</v>
      </c>
      <c r="E45" s="37">
        <v>2.5</v>
      </c>
      <c r="F45" s="38">
        <v>2.5</v>
      </c>
      <c r="G45" s="39">
        <v>2.5</v>
      </c>
      <c r="H45" s="39">
        <v>2.5</v>
      </c>
      <c r="I45" s="40"/>
      <c r="J45" s="37"/>
      <c r="K45" s="39">
        <v>2</v>
      </c>
      <c r="L45" s="39">
        <v>2</v>
      </c>
      <c r="M45" s="39">
        <v>2</v>
      </c>
      <c r="N45" s="41"/>
      <c r="O45" s="37"/>
      <c r="P45" s="39"/>
      <c r="Q45" s="39"/>
      <c r="R45" s="39"/>
      <c r="S45" s="40"/>
      <c r="T45" s="37"/>
      <c r="U45" s="39"/>
      <c r="V45" s="39"/>
      <c r="W45" s="39"/>
      <c r="X45" s="40"/>
      <c r="Y45" s="43"/>
      <c r="Z45" s="43"/>
      <c r="AA45" s="43"/>
      <c r="AB45" s="43"/>
      <c r="AC45" s="43"/>
      <c r="AD45" s="43"/>
      <c r="AE45" s="43"/>
      <c r="AF45" s="43"/>
      <c r="AG45" s="43"/>
      <c r="AH45" s="44"/>
      <c r="AI45" s="60">
        <f>((SUM(E45:AH45))+(SUM(AJ45:AM45)))</f>
        <v>16</v>
      </c>
      <c r="AJ45" s="38"/>
      <c r="AK45" s="38"/>
      <c r="AL45" s="38"/>
      <c r="AM45" s="65"/>
      <c r="AN45" s="60">
        <f>AI45-D45</f>
        <v>0</v>
      </c>
      <c r="AO45" s="17"/>
    </row>
    <row r="46" spans="1:41" s="3" customFormat="1" ht="12.75" customHeight="1">
      <c r="A46" s="117"/>
      <c r="B46" s="85"/>
      <c r="C46" s="165"/>
      <c r="D46" s="166"/>
      <c r="E46" s="37"/>
      <c r="F46" s="38"/>
      <c r="G46" s="39"/>
      <c r="H46" s="39"/>
      <c r="I46" s="40"/>
      <c r="J46" s="44"/>
      <c r="K46" s="39"/>
      <c r="L46" s="39"/>
      <c r="M46" s="39"/>
      <c r="N46" s="41"/>
      <c r="O46" s="24"/>
      <c r="P46" s="39"/>
      <c r="Q46" s="39"/>
      <c r="R46" s="39"/>
      <c r="S46" s="40"/>
      <c r="T46" s="37"/>
      <c r="U46" s="39"/>
      <c r="V46" s="39"/>
      <c r="W46" s="39"/>
      <c r="X46" s="40"/>
      <c r="Y46" s="43"/>
      <c r="Z46" s="43"/>
      <c r="AA46" s="43"/>
      <c r="AB46" s="43"/>
      <c r="AC46" s="43"/>
      <c r="AD46" s="43"/>
      <c r="AE46" s="43"/>
      <c r="AF46" s="43"/>
      <c r="AG46" s="43"/>
      <c r="AH46" s="44"/>
      <c r="AI46" s="60">
        <f>((SUM(E46:AH46))+(SUM(AJ46:AM46)))</f>
        <v>0</v>
      </c>
      <c r="AJ46" s="37"/>
      <c r="AK46" s="39"/>
      <c r="AL46" s="39"/>
      <c r="AM46" s="40"/>
      <c r="AN46" s="60">
        <f>AI46-D46</f>
        <v>0</v>
      </c>
      <c r="AO46" s="17"/>
    </row>
    <row r="47" spans="1:41" s="3" customFormat="1" ht="12.75" customHeight="1" thickBot="1">
      <c r="A47" s="123"/>
      <c r="B47" s="167" t="s">
        <v>4</v>
      </c>
      <c r="C47" s="168"/>
      <c r="D47" s="169">
        <f>SUM(D44:D46)</f>
        <v>34</v>
      </c>
      <c r="E47" s="127"/>
      <c r="F47" s="127"/>
      <c r="G47" s="128"/>
      <c r="H47" s="128"/>
      <c r="I47" s="129"/>
      <c r="J47" s="130"/>
      <c r="K47" s="131"/>
      <c r="L47" s="131"/>
      <c r="M47" s="131"/>
      <c r="N47" s="131"/>
      <c r="O47" s="45"/>
      <c r="P47" s="46"/>
      <c r="Q47" s="46"/>
      <c r="R47" s="46"/>
      <c r="S47" s="129"/>
      <c r="T47" s="130"/>
      <c r="U47" s="46"/>
      <c r="V47" s="46"/>
      <c r="W47" s="127"/>
      <c r="X47" s="47"/>
      <c r="Y47" s="48"/>
      <c r="Z47" s="48"/>
      <c r="AA47" s="48"/>
      <c r="AB47" s="48"/>
      <c r="AC47" s="48"/>
      <c r="AD47" s="48"/>
      <c r="AE47" s="48"/>
      <c r="AF47" s="48"/>
      <c r="AG47" s="48"/>
      <c r="AH47" s="49"/>
      <c r="AI47" s="164">
        <f>SUM(AI44:AI46)</f>
        <v>34</v>
      </c>
      <c r="AJ47" s="159">
        <f>SUM(AJ44:AJ46)</f>
        <v>0</v>
      </c>
      <c r="AK47" s="160">
        <f>SUM(AK44:AK46)</f>
        <v>0</v>
      </c>
      <c r="AL47" s="160">
        <f>SUM(AL44:AL46)</f>
        <v>0</v>
      </c>
      <c r="AM47" s="161">
        <f>SUM(AM44:AM46)</f>
        <v>0</v>
      </c>
      <c r="AN47" s="164">
        <f>AI47-D47</f>
        <v>0</v>
      </c>
      <c r="AO47" s="17"/>
    </row>
    <row r="48" spans="1:41" s="3" customFormat="1" ht="12.75" customHeight="1">
      <c r="A48" s="124" t="s">
        <v>22</v>
      </c>
      <c r="B48" s="76" t="s">
        <v>28</v>
      </c>
      <c r="C48" s="89" t="s">
        <v>29</v>
      </c>
      <c r="D48" s="90">
        <v>18</v>
      </c>
      <c r="E48" s="79">
        <v>1</v>
      </c>
      <c r="F48" s="63">
        <v>1</v>
      </c>
      <c r="G48" s="80">
        <v>1</v>
      </c>
      <c r="H48" s="80">
        <v>1</v>
      </c>
      <c r="I48" s="30"/>
      <c r="J48" s="79"/>
      <c r="K48" s="80"/>
      <c r="L48" s="80"/>
      <c r="M48" s="80"/>
      <c r="N48" s="81"/>
      <c r="O48" s="79">
        <v>2</v>
      </c>
      <c r="P48" s="80">
        <v>2</v>
      </c>
      <c r="Q48" s="80">
        <v>2</v>
      </c>
      <c r="R48" s="80">
        <v>2</v>
      </c>
      <c r="S48" s="30"/>
      <c r="T48" s="79"/>
      <c r="U48" s="80">
        <v>2</v>
      </c>
      <c r="V48" s="80">
        <v>2</v>
      </c>
      <c r="W48" s="80">
        <v>2</v>
      </c>
      <c r="X48" s="30"/>
      <c r="Y48" s="31"/>
      <c r="Z48" s="31"/>
      <c r="AA48" s="31"/>
      <c r="AB48" s="31"/>
      <c r="AC48" s="31"/>
      <c r="AD48" s="31"/>
      <c r="AE48" s="31"/>
      <c r="AF48" s="31"/>
      <c r="AG48" s="31"/>
      <c r="AH48" s="32"/>
      <c r="AI48" s="59">
        <f>((SUM(E48:AH48))+(SUM(AJ48:AM48)))</f>
        <v>18</v>
      </c>
      <c r="AJ48" s="63"/>
      <c r="AK48" s="63"/>
      <c r="AL48" s="63"/>
      <c r="AM48" s="64"/>
      <c r="AN48" s="59">
        <f>AI48-D48</f>
        <v>0</v>
      </c>
      <c r="AO48" s="17"/>
    </row>
    <row r="49" spans="1:41" s="3" customFormat="1" ht="12.75" customHeight="1">
      <c r="A49" s="125"/>
      <c r="B49" s="23" t="s">
        <v>33</v>
      </c>
      <c r="C49" s="33" t="s">
        <v>29</v>
      </c>
      <c r="D49" s="34">
        <v>10</v>
      </c>
      <c r="E49" s="37"/>
      <c r="F49" s="38"/>
      <c r="G49" s="39"/>
      <c r="H49" s="39"/>
      <c r="I49" s="40"/>
      <c r="J49" s="37">
        <v>2</v>
      </c>
      <c r="K49" s="39">
        <v>2</v>
      </c>
      <c r="L49" s="39">
        <v>2</v>
      </c>
      <c r="M49" s="39">
        <v>2</v>
      </c>
      <c r="N49" s="41"/>
      <c r="O49" s="37"/>
      <c r="P49" s="39"/>
      <c r="Q49" s="39"/>
      <c r="R49" s="39"/>
      <c r="S49" s="40"/>
      <c r="T49" s="37">
        <v>2</v>
      </c>
      <c r="U49" s="39"/>
      <c r="V49" s="39"/>
      <c r="W49" s="39"/>
      <c r="X49" s="40"/>
      <c r="Y49" s="43"/>
      <c r="Z49" s="43"/>
      <c r="AA49" s="43"/>
      <c r="AB49" s="43"/>
      <c r="AC49" s="43"/>
      <c r="AD49" s="43"/>
      <c r="AE49" s="43"/>
      <c r="AF49" s="43"/>
      <c r="AG49" s="43"/>
      <c r="AH49" s="44"/>
      <c r="AI49" s="60">
        <f>((SUM(E49:AH49))+(SUM(AJ49:AM49)))</f>
        <v>10</v>
      </c>
      <c r="AJ49" s="38"/>
      <c r="AK49" s="38"/>
      <c r="AL49" s="38"/>
      <c r="AM49" s="65"/>
      <c r="AN49" s="60">
        <f>AI49-D49</f>
        <v>0</v>
      </c>
      <c r="AO49" s="17"/>
    </row>
    <row r="50" spans="1:41" s="3" customFormat="1" ht="12.75" customHeight="1">
      <c r="A50" s="125"/>
      <c r="B50" s="85"/>
      <c r="C50" s="165"/>
      <c r="D50" s="166"/>
      <c r="E50" s="24"/>
      <c r="F50" s="25"/>
      <c r="G50" s="26"/>
      <c r="H50" s="26"/>
      <c r="I50" s="27"/>
      <c r="J50" s="24"/>
      <c r="K50" s="26"/>
      <c r="L50" s="26"/>
      <c r="M50" s="26"/>
      <c r="N50" s="28"/>
      <c r="O50" s="24"/>
      <c r="P50" s="26"/>
      <c r="Q50" s="26"/>
      <c r="R50" s="26"/>
      <c r="S50" s="27"/>
      <c r="T50" s="24"/>
      <c r="U50" s="26"/>
      <c r="V50" s="26"/>
      <c r="W50" s="26"/>
      <c r="X50" s="40"/>
      <c r="Y50" s="43"/>
      <c r="Z50" s="43"/>
      <c r="AA50" s="43"/>
      <c r="AB50" s="43"/>
      <c r="AC50" s="43"/>
      <c r="AD50" s="43"/>
      <c r="AE50" s="43"/>
      <c r="AF50" s="43"/>
      <c r="AG50" s="43"/>
      <c r="AH50" s="44"/>
      <c r="AI50" s="60">
        <f>((SUM(E50:AH50))+(SUM(AJ50:AM50)))</f>
        <v>0</v>
      </c>
      <c r="AJ50" s="37"/>
      <c r="AK50" s="39"/>
      <c r="AL50" s="39"/>
      <c r="AM50" s="40"/>
      <c r="AN50" s="60">
        <f>AI50-D50</f>
        <v>0</v>
      </c>
      <c r="AO50" s="17"/>
    </row>
    <row r="51" spans="1:41" s="3" customFormat="1" ht="12.75" customHeight="1" thickBot="1">
      <c r="A51" s="126"/>
      <c r="B51" s="167" t="s">
        <v>4</v>
      </c>
      <c r="C51" s="168"/>
      <c r="D51" s="169">
        <f>SUM(D48:D50)</f>
        <v>28</v>
      </c>
      <c r="E51" s="127"/>
      <c r="F51" s="127"/>
      <c r="G51" s="128"/>
      <c r="H51" s="128"/>
      <c r="I51" s="129"/>
      <c r="J51" s="130"/>
      <c r="K51" s="131"/>
      <c r="L51" s="131"/>
      <c r="M51" s="131"/>
      <c r="N51" s="131"/>
      <c r="O51" s="45"/>
      <c r="P51" s="46"/>
      <c r="Q51" s="46"/>
      <c r="R51" s="46"/>
      <c r="S51" s="129"/>
      <c r="T51" s="130"/>
      <c r="U51" s="46"/>
      <c r="V51" s="46"/>
      <c r="W51" s="127"/>
      <c r="X51" s="47"/>
      <c r="Y51" s="48"/>
      <c r="Z51" s="48"/>
      <c r="AA51" s="48"/>
      <c r="AB51" s="48"/>
      <c r="AC51" s="48"/>
      <c r="AD51" s="48"/>
      <c r="AE51" s="48"/>
      <c r="AF51" s="48"/>
      <c r="AG51" s="48"/>
      <c r="AH51" s="49"/>
      <c r="AI51" s="164">
        <f>SUM(AI48:AI50)</f>
        <v>28</v>
      </c>
      <c r="AJ51" s="159">
        <f>SUM(AJ48:AJ50)</f>
        <v>0</v>
      </c>
      <c r="AK51" s="160">
        <f>SUM(AK48:AK50)</f>
        <v>0</v>
      </c>
      <c r="AL51" s="160">
        <f>SUM(AL48:AL50)</f>
        <v>0</v>
      </c>
      <c r="AM51" s="161">
        <f>SUM(AM48:AM50)</f>
        <v>0</v>
      </c>
      <c r="AN51" s="164">
        <f>AI51-D51</f>
        <v>0</v>
      </c>
      <c r="AO51" s="17"/>
    </row>
    <row r="52" spans="1:41" s="3" customFormat="1" ht="12.75" customHeight="1">
      <c r="A52" s="116" t="s">
        <v>8</v>
      </c>
      <c r="B52" s="76" t="s">
        <v>28</v>
      </c>
      <c r="C52" s="89" t="s">
        <v>29</v>
      </c>
      <c r="D52" s="78">
        <v>18</v>
      </c>
      <c r="E52" s="79">
        <v>1</v>
      </c>
      <c r="F52" s="63">
        <v>1</v>
      </c>
      <c r="G52" s="80">
        <v>1</v>
      </c>
      <c r="H52" s="80">
        <v>1</v>
      </c>
      <c r="I52" s="30"/>
      <c r="J52" s="79"/>
      <c r="K52" s="80"/>
      <c r="L52" s="80"/>
      <c r="M52" s="80"/>
      <c r="N52" s="81"/>
      <c r="O52" s="79">
        <v>2</v>
      </c>
      <c r="P52" s="81">
        <v>2</v>
      </c>
      <c r="Q52" s="81">
        <v>2</v>
      </c>
      <c r="R52" s="81">
        <v>2</v>
      </c>
      <c r="S52" s="30"/>
      <c r="T52" s="79">
        <v>2</v>
      </c>
      <c r="U52" s="80">
        <v>2</v>
      </c>
      <c r="V52" s="80">
        <v>2</v>
      </c>
      <c r="W52" s="80"/>
      <c r="X52" s="30"/>
      <c r="Y52" s="31"/>
      <c r="Z52" s="31"/>
      <c r="AA52" s="31"/>
      <c r="AB52" s="31"/>
      <c r="AC52" s="31"/>
      <c r="AD52" s="31"/>
      <c r="AE52" s="31"/>
      <c r="AF52" s="31"/>
      <c r="AG52" s="31"/>
      <c r="AH52" s="32"/>
      <c r="AI52" s="59">
        <f>((SUM(E52:AH52))+(SUM(AJ52:AM52)))</f>
        <v>18</v>
      </c>
      <c r="AJ52" s="63"/>
      <c r="AK52" s="63"/>
      <c r="AL52" s="63"/>
      <c r="AM52" s="64"/>
      <c r="AN52" s="59">
        <f>AI52-D52</f>
        <v>0</v>
      </c>
      <c r="AO52" s="17"/>
    </row>
    <row r="53" spans="1:41" s="3" customFormat="1" ht="12.75" customHeight="1">
      <c r="A53" s="117"/>
      <c r="B53" s="23" t="s">
        <v>33</v>
      </c>
      <c r="C53" s="33" t="s">
        <v>29</v>
      </c>
      <c r="D53" s="34">
        <v>10</v>
      </c>
      <c r="E53" s="37"/>
      <c r="F53" s="38"/>
      <c r="G53" s="39"/>
      <c r="H53" s="39"/>
      <c r="I53" s="40"/>
      <c r="J53" s="37">
        <v>2</v>
      </c>
      <c r="K53" s="39">
        <v>2</v>
      </c>
      <c r="L53" s="39">
        <v>2</v>
      </c>
      <c r="M53" s="39">
        <v>2</v>
      </c>
      <c r="N53" s="41"/>
      <c r="O53" s="37"/>
      <c r="P53" s="39"/>
      <c r="Q53" s="39"/>
      <c r="R53" s="39"/>
      <c r="S53" s="40"/>
      <c r="T53" s="37"/>
      <c r="U53" s="39"/>
      <c r="V53" s="39"/>
      <c r="W53" s="39">
        <v>2</v>
      </c>
      <c r="X53" s="40"/>
      <c r="Y53" s="43"/>
      <c r="Z53" s="43"/>
      <c r="AA53" s="43"/>
      <c r="AB53" s="43"/>
      <c r="AC53" s="43"/>
      <c r="AD53" s="43"/>
      <c r="AE53" s="43"/>
      <c r="AF53" s="43"/>
      <c r="AG53" s="43"/>
      <c r="AH53" s="44"/>
      <c r="AI53" s="60">
        <f>((SUM(E53:AH53))+(SUM(AJ53:AM53)))</f>
        <v>10</v>
      </c>
      <c r="AJ53" s="38"/>
      <c r="AK53" s="38"/>
      <c r="AL53" s="38"/>
      <c r="AM53" s="65"/>
      <c r="AN53" s="60">
        <f>AI53-D53</f>
        <v>0</v>
      </c>
      <c r="AO53" s="17"/>
    </row>
    <row r="54" spans="1:41" s="3" customFormat="1" ht="12.75" customHeight="1">
      <c r="A54" s="117"/>
      <c r="B54" s="23"/>
      <c r="C54" s="33"/>
      <c r="D54" s="34"/>
      <c r="E54" s="37"/>
      <c r="F54" s="38"/>
      <c r="G54" s="39"/>
      <c r="H54" s="39"/>
      <c r="I54" s="40"/>
      <c r="J54" s="37"/>
      <c r="K54" s="39"/>
      <c r="L54" s="39"/>
      <c r="M54" s="39"/>
      <c r="N54" s="41"/>
      <c r="O54" s="37"/>
      <c r="P54" s="39"/>
      <c r="Q54" s="39"/>
      <c r="R54" s="39"/>
      <c r="S54" s="40"/>
      <c r="T54" s="37"/>
      <c r="U54" s="39"/>
      <c r="V54" s="39"/>
      <c r="W54" s="39"/>
      <c r="X54" s="40"/>
      <c r="Y54" s="43"/>
      <c r="Z54" s="43"/>
      <c r="AA54" s="43"/>
      <c r="AB54" s="43"/>
      <c r="AC54" s="43"/>
      <c r="AD54" s="43"/>
      <c r="AE54" s="43"/>
      <c r="AF54" s="43"/>
      <c r="AG54" s="43"/>
      <c r="AH54" s="44"/>
      <c r="AI54" s="60">
        <f>((SUM(E54:AH54))+(SUM(AJ54:AM54)))</f>
        <v>0</v>
      </c>
      <c r="AJ54" s="38"/>
      <c r="AK54" s="38"/>
      <c r="AL54" s="38"/>
      <c r="AM54" s="65"/>
      <c r="AN54" s="60">
        <f>AI54-D54</f>
        <v>0</v>
      </c>
      <c r="AO54" s="17"/>
    </row>
    <row r="55" spans="1:41" s="3" customFormat="1" ht="12.75" customHeight="1">
      <c r="A55" s="117"/>
      <c r="B55" s="85"/>
      <c r="C55" s="165"/>
      <c r="D55" s="166"/>
      <c r="E55" s="24"/>
      <c r="F55" s="25"/>
      <c r="G55" s="26"/>
      <c r="H55" s="26"/>
      <c r="I55" s="28"/>
      <c r="J55" s="24"/>
      <c r="K55" s="26"/>
      <c r="L55" s="26"/>
      <c r="M55" s="26"/>
      <c r="N55" s="28"/>
      <c r="O55" s="37"/>
      <c r="P55" s="28"/>
      <c r="Q55" s="28"/>
      <c r="R55" s="28"/>
      <c r="S55" s="27"/>
      <c r="T55" s="24"/>
      <c r="U55" s="26"/>
      <c r="V55" s="26"/>
      <c r="W55" s="26"/>
      <c r="X55" s="40"/>
      <c r="Y55" s="43"/>
      <c r="Z55" s="43"/>
      <c r="AA55" s="43"/>
      <c r="AB55" s="43"/>
      <c r="AC55" s="43"/>
      <c r="AD55" s="43"/>
      <c r="AE55" s="43"/>
      <c r="AF55" s="43"/>
      <c r="AG55" s="43"/>
      <c r="AH55" s="44"/>
      <c r="AI55" s="60">
        <f>((SUM(E55:AH55))+(SUM(AJ55:AM55)))</f>
        <v>0</v>
      </c>
      <c r="AJ55" s="37"/>
      <c r="AK55" s="39"/>
      <c r="AL55" s="39"/>
      <c r="AM55" s="40"/>
      <c r="AN55" s="60">
        <f>AI55-D55</f>
        <v>0</v>
      </c>
      <c r="AO55" s="17"/>
    </row>
    <row r="56" spans="1:41" s="3" customFormat="1" ht="12.75" customHeight="1" thickBot="1">
      <c r="A56" s="123"/>
      <c r="B56" s="167" t="s">
        <v>4</v>
      </c>
      <c r="C56" s="168"/>
      <c r="D56" s="169">
        <f>SUM(D52:D55)</f>
        <v>28</v>
      </c>
      <c r="E56" s="127"/>
      <c r="F56" s="127"/>
      <c r="G56" s="128"/>
      <c r="H56" s="128"/>
      <c r="I56" s="129"/>
      <c r="J56" s="130"/>
      <c r="K56" s="131"/>
      <c r="L56" s="131"/>
      <c r="M56" s="131"/>
      <c r="N56" s="131"/>
      <c r="O56" s="45"/>
      <c r="P56" s="46"/>
      <c r="Q56" s="46"/>
      <c r="R56" s="46"/>
      <c r="S56" s="129"/>
      <c r="T56" s="130"/>
      <c r="U56" s="46"/>
      <c r="V56" s="46"/>
      <c r="W56" s="127"/>
      <c r="X56" s="47"/>
      <c r="Y56" s="48"/>
      <c r="Z56" s="48"/>
      <c r="AA56" s="48"/>
      <c r="AB56" s="48"/>
      <c r="AC56" s="48"/>
      <c r="AD56" s="48"/>
      <c r="AE56" s="48"/>
      <c r="AF56" s="48"/>
      <c r="AG56" s="48"/>
      <c r="AH56" s="49"/>
      <c r="AI56" s="164">
        <f>SUM(AI52:AI55)</f>
        <v>28</v>
      </c>
      <c r="AJ56" s="159">
        <f>SUM(AJ52:AJ55)</f>
        <v>0</v>
      </c>
      <c r="AK56" s="160">
        <f>SUM(AK52:AK55)</f>
        <v>0</v>
      </c>
      <c r="AL56" s="160">
        <f>SUM(AL52:AL55)</f>
        <v>0</v>
      </c>
      <c r="AM56" s="161">
        <f>SUM(AM52:AM55)</f>
        <v>0</v>
      </c>
      <c r="AN56" s="164">
        <f>AI56-D56</f>
        <v>0</v>
      </c>
      <c r="AO56" s="17"/>
    </row>
    <row r="57" spans="1:41" s="3" customFormat="1" ht="15" customHeight="1">
      <c r="A57" s="124" t="s">
        <v>6</v>
      </c>
      <c r="B57" s="76" t="s">
        <v>28</v>
      </c>
      <c r="C57" s="89" t="s">
        <v>29</v>
      </c>
      <c r="D57" s="90">
        <v>18</v>
      </c>
      <c r="E57" s="79">
        <v>1</v>
      </c>
      <c r="F57" s="63">
        <v>1</v>
      </c>
      <c r="G57" s="80">
        <v>1</v>
      </c>
      <c r="H57" s="80">
        <v>1</v>
      </c>
      <c r="I57" s="30"/>
      <c r="J57" s="79">
        <v>1.5</v>
      </c>
      <c r="K57" s="80">
        <v>1</v>
      </c>
      <c r="L57" s="80">
        <v>1.5</v>
      </c>
      <c r="M57" s="80">
        <v>1</v>
      </c>
      <c r="N57" s="81"/>
      <c r="O57" s="79">
        <v>1</v>
      </c>
      <c r="P57" s="80">
        <v>1</v>
      </c>
      <c r="Q57" s="80">
        <v>1</v>
      </c>
      <c r="R57" s="80">
        <v>1</v>
      </c>
      <c r="S57" s="30"/>
      <c r="T57" s="79">
        <v>1</v>
      </c>
      <c r="U57" s="80">
        <v>1</v>
      </c>
      <c r="V57" s="80">
        <v>1</v>
      </c>
      <c r="W57" s="80">
        <v>1</v>
      </c>
      <c r="X57" s="30"/>
      <c r="Y57" s="31"/>
      <c r="Z57" s="31">
        <v>1</v>
      </c>
      <c r="AA57" s="31"/>
      <c r="AB57" s="31"/>
      <c r="AC57" s="31"/>
      <c r="AD57" s="31"/>
      <c r="AE57" s="31"/>
      <c r="AF57" s="31"/>
      <c r="AG57" s="31"/>
      <c r="AH57" s="32"/>
      <c r="AI57" s="59">
        <f>((SUM(E57:AH57))+(SUM(AJ57:AM57)))</f>
        <v>18</v>
      </c>
      <c r="AJ57" s="63"/>
      <c r="AK57" s="63"/>
      <c r="AL57" s="63"/>
      <c r="AM57" s="64"/>
      <c r="AN57" s="59">
        <f>AI57-D57</f>
        <v>0</v>
      </c>
      <c r="AO57" s="17"/>
    </row>
    <row r="58" spans="1:41" s="3" customFormat="1" ht="15" customHeight="1">
      <c r="A58" s="125"/>
      <c r="B58" s="85"/>
      <c r="C58" s="165"/>
      <c r="D58" s="166"/>
      <c r="E58" s="24"/>
      <c r="F58" s="25"/>
      <c r="G58" s="26"/>
      <c r="H58" s="26"/>
      <c r="I58" s="28"/>
      <c r="J58" s="24"/>
      <c r="K58" s="26"/>
      <c r="L58" s="26"/>
      <c r="M58" s="26"/>
      <c r="N58" s="28"/>
      <c r="O58" s="37"/>
      <c r="P58" s="28"/>
      <c r="Q58" s="28"/>
      <c r="R58" s="28"/>
      <c r="S58" s="27"/>
      <c r="T58" s="24"/>
      <c r="U58" s="26"/>
      <c r="V58" s="26"/>
      <c r="W58" s="26"/>
      <c r="X58" s="40"/>
      <c r="Y58" s="43"/>
      <c r="Z58" s="43"/>
      <c r="AA58" s="43"/>
      <c r="AB58" s="43"/>
      <c r="AC58" s="43"/>
      <c r="AD58" s="43"/>
      <c r="AE58" s="43"/>
      <c r="AF58" s="43"/>
      <c r="AG58" s="43"/>
      <c r="AH58" s="44"/>
      <c r="AI58" s="60">
        <f>((SUM(E58:AH58))+(SUM(AJ58:AM58)))</f>
        <v>0</v>
      </c>
      <c r="AJ58" s="37"/>
      <c r="AK58" s="39"/>
      <c r="AL58" s="39"/>
      <c r="AM58" s="40"/>
      <c r="AN58" s="60">
        <f>AI58-D58</f>
        <v>0</v>
      </c>
      <c r="AO58" s="17"/>
    </row>
    <row r="59" spans="1:41" s="3" customFormat="1" ht="15" customHeight="1" thickBot="1">
      <c r="A59" s="126"/>
      <c r="B59" s="167" t="s">
        <v>4</v>
      </c>
      <c r="C59" s="168"/>
      <c r="D59" s="169">
        <f>SUM(D57:D58)</f>
        <v>18</v>
      </c>
      <c r="E59" s="127"/>
      <c r="F59" s="127"/>
      <c r="G59" s="128"/>
      <c r="H59" s="128"/>
      <c r="I59" s="129"/>
      <c r="J59" s="130"/>
      <c r="K59" s="131"/>
      <c r="L59" s="131"/>
      <c r="M59" s="131"/>
      <c r="N59" s="131"/>
      <c r="O59" s="45"/>
      <c r="P59" s="46"/>
      <c r="Q59" s="46"/>
      <c r="R59" s="46"/>
      <c r="S59" s="129"/>
      <c r="T59" s="130"/>
      <c r="U59" s="46"/>
      <c r="V59" s="46"/>
      <c r="W59" s="127"/>
      <c r="X59" s="47"/>
      <c r="Y59" s="48"/>
      <c r="Z59" s="48"/>
      <c r="AA59" s="48"/>
      <c r="AB59" s="48"/>
      <c r="AC59" s="48"/>
      <c r="AD59" s="48"/>
      <c r="AE59" s="48"/>
      <c r="AF59" s="48"/>
      <c r="AG59" s="48"/>
      <c r="AH59" s="49"/>
      <c r="AI59" s="164">
        <f>SUM(AI57:AI58)</f>
        <v>18</v>
      </c>
      <c r="AJ59" s="159">
        <f>SUM(AJ57:AJ58)</f>
        <v>0</v>
      </c>
      <c r="AK59" s="160">
        <f>SUM(AK57:AK58)</f>
        <v>0</v>
      </c>
      <c r="AL59" s="160">
        <f>SUM(AL57:AL58)</f>
        <v>0</v>
      </c>
      <c r="AM59" s="161">
        <f>SUM(AM57:AM58)</f>
        <v>0</v>
      </c>
      <c r="AN59" s="164">
        <f>AI59-D59</f>
        <v>0</v>
      </c>
      <c r="AO59" s="17"/>
    </row>
    <row r="60" spans="1:41" s="4" customFormat="1" ht="15" customHeight="1">
      <c r="A60" s="124" t="s">
        <v>23</v>
      </c>
      <c r="B60" s="76" t="s">
        <v>28</v>
      </c>
      <c r="C60" s="77" t="s">
        <v>29</v>
      </c>
      <c r="D60" s="132">
        <v>18</v>
      </c>
      <c r="E60" s="79">
        <v>1</v>
      </c>
      <c r="F60" s="63">
        <v>1</v>
      </c>
      <c r="G60" s="80">
        <v>1</v>
      </c>
      <c r="H60" s="80">
        <v>1</v>
      </c>
      <c r="I60" s="30"/>
      <c r="J60" s="63">
        <v>1.5</v>
      </c>
      <c r="K60" s="80">
        <v>1.5</v>
      </c>
      <c r="L60" s="80">
        <v>1.5</v>
      </c>
      <c r="M60" s="80">
        <v>1.5</v>
      </c>
      <c r="N60" s="81"/>
      <c r="O60" s="79">
        <v>1</v>
      </c>
      <c r="P60" s="80">
        <v>1</v>
      </c>
      <c r="Q60" s="80">
        <v>1</v>
      </c>
      <c r="R60" s="80">
        <v>1</v>
      </c>
      <c r="S60" s="30"/>
      <c r="T60" s="79">
        <v>1</v>
      </c>
      <c r="U60" s="80">
        <v>1</v>
      </c>
      <c r="V60" s="80">
        <v>1</v>
      </c>
      <c r="W60" s="80">
        <v>1</v>
      </c>
      <c r="X60" s="30"/>
      <c r="Y60" s="31"/>
      <c r="Z60" s="31"/>
      <c r="AA60" s="31"/>
      <c r="AB60" s="31"/>
      <c r="AC60" s="31"/>
      <c r="AD60" s="31"/>
      <c r="AE60" s="31"/>
      <c r="AF60" s="31"/>
      <c r="AG60" s="31"/>
      <c r="AH60" s="32"/>
      <c r="AI60" s="59">
        <f>((SUM(E60:AH60))+(SUM(AJ60:AM60)))</f>
        <v>18</v>
      </c>
      <c r="AJ60" s="63"/>
      <c r="AK60" s="63"/>
      <c r="AL60" s="63"/>
      <c r="AM60" s="64"/>
      <c r="AN60" s="59">
        <f>AI60-D60</f>
        <v>0</v>
      </c>
      <c r="AO60" s="17"/>
    </row>
    <row r="61" spans="1:41" s="3" customFormat="1" ht="15" customHeight="1">
      <c r="A61" s="125"/>
      <c r="B61" s="85"/>
      <c r="C61" s="165"/>
      <c r="D61" s="166"/>
      <c r="E61" s="24"/>
      <c r="F61" s="25"/>
      <c r="G61" s="26"/>
      <c r="H61" s="26"/>
      <c r="I61" s="28"/>
      <c r="J61" s="24"/>
      <c r="K61" s="26"/>
      <c r="L61" s="26"/>
      <c r="M61" s="26"/>
      <c r="N61" s="28"/>
      <c r="O61" s="37"/>
      <c r="P61" s="28"/>
      <c r="Q61" s="28"/>
      <c r="R61" s="28"/>
      <c r="S61" s="27"/>
      <c r="T61" s="24"/>
      <c r="U61" s="26"/>
      <c r="V61" s="26"/>
      <c r="W61" s="26"/>
      <c r="X61" s="40"/>
      <c r="Y61" s="43"/>
      <c r="Z61" s="43"/>
      <c r="AA61" s="43"/>
      <c r="AB61" s="43"/>
      <c r="AC61" s="43"/>
      <c r="AD61" s="43"/>
      <c r="AE61" s="43"/>
      <c r="AF61" s="43"/>
      <c r="AG61" s="43"/>
      <c r="AH61" s="44"/>
      <c r="AI61" s="60">
        <f>((SUM(E61:AH61))+(SUM(AJ61:AM61)))</f>
        <v>0</v>
      </c>
      <c r="AJ61" s="37"/>
      <c r="AK61" s="39"/>
      <c r="AL61" s="39"/>
      <c r="AM61" s="40"/>
      <c r="AN61" s="60">
        <f>AI61-D61</f>
        <v>0</v>
      </c>
      <c r="AO61" s="17"/>
    </row>
    <row r="62" spans="1:41" s="4" customFormat="1" ht="15" customHeight="1" thickBot="1">
      <c r="A62" s="126"/>
      <c r="B62" s="167" t="s">
        <v>4</v>
      </c>
      <c r="C62" s="168"/>
      <c r="D62" s="169">
        <f>SUM(D60:D61)</f>
        <v>18</v>
      </c>
      <c r="E62" s="127"/>
      <c r="F62" s="127"/>
      <c r="G62" s="128"/>
      <c r="H62" s="128"/>
      <c r="I62" s="129"/>
      <c r="J62" s="130"/>
      <c r="K62" s="131"/>
      <c r="L62" s="131"/>
      <c r="M62" s="131"/>
      <c r="N62" s="131"/>
      <c r="O62" s="45"/>
      <c r="P62" s="46"/>
      <c r="Q62" s="46"/>
      <c r="R62" s="46"/>
      <c r="S62" s="129"/>
      <c r="T62" s="130"/>
      <c r="U62" s="46"/>
      <c r="V62" s="46"/>
      <c r="W62" s="127"/>
      <c r="X62" s="47"/>
      <c r="Y62" s="48"/>
      <c r="Z62" s="48"/>
      <c r="AA62" s="48"/>
      <c r="AB62" s="48"/>
      <c r="AC62" s="48"/>
      <c r="AD62" s="48"/>
      <c r="AE62" s="48"/>
      <c r="AF62" s="48"/>
      <c r="AG62" s="48"/>
      <c r="AH62" s="49"/>
      <c r="AI62" s="164">
        <f>SUM(AI60:AI61)</f>
        <v>18</v>
      </c>
      <c r="AJ62" s="159">
        <f>SUM(AJ60:AJ61)</f>
        <v>0</v>
      </c>
      <c r="AK62" s="160">
        <f>SUM(AK60:AK61)</f>
        <v>0</v>
      </c>
      <c r="AL62" s="160">
        <f>SUM(AL60:AL61)</f>
        <v>0</v>
      </c>
      <c r="AM62" s="161">
        <f>SUM(AM60:AM61)</f>
        <v>0</v>
      </c>
      <c r="AN62" s="164">
        <f>AI62-D62</f>
        <v>0</v>
      </c>
      <c r="AO62" s="17"/>
    </row>
    <row r="63" spans="1:41" s="3" customFormat="1" ht="12.75" customHeight="1">
      <c r="A63" s="116" t="s">
        <v>7</v>
      </c>
      <c r="B63" s="76" t="s">
        <v>28</v>
      </c>
      <c r="C63" s="89" t="s">
        <v>29</v>
      </c>
      <c r="D63" s="90">
        <v>20</v>
      </c>
      <c r="E63" s="79">
        <v>4</v>
      </c>
      <c r="F63" s="63">
        <v>4</v>
      </c>
      <c r="G63" s="80"/>
      <c r="H63" s="80"/>
      <c r="I63" s="30"/>
      <c r="J63" s="79">
        <v>3</v>
      </c>
      <c r="K63" s="80"/>
      <c r="L63" s="80"/>
      <c r="M63" s="80"/>
      <c r="N63" s="81"/>
      <c r="O63" s="79"/>
      <c r="P63" s="80"/>
      <c r="Q63" s="80"/>
      <c r="R63" s="80"/>
      <c r="S63" s="133"/>
      <c r="T63" s="79">
        <v>3</v>
      </c>
      <c r="U63" s="80">
        <v>3</v>
      </c>
      <c r="V63" s="80"/>
      <c r="W63" s="80"/>
      <c r="X63" s="30"/>
      <c r="Y63" s="31">
        <v>3</v>
      </c>
      <c r="Z63" s="31"/>
      <c r="AA63" s="31"/>
      <c r="AB63" s="31"/>
      <c r="AC63" s="31"/>
      <c r="AD63" s="31"/>
      <c r="AE63" s="31"/>
      <c r="AF63" s="31"/>
      <c r="AG63" s="31"/>
      <c r="AH63" s="32"/>
      <c r="AI63" s="59">
        <f>((SUM(E63:AH63))+(SUM(AJ63:AM63)))</f>
        <v>20</v>
      </c>
      <c r="AJ63" s="63"/>
      <c r="AK63" s="63"/>
      <c r="AL63" s="63"/>
      <c r="AM63" s="64"/>
      <c r="AN63" s="59">
        <f t="shared" ref="AN63:AN68" si="6">AI63-D63</f>
        <v>0</v>
      </c>
      <c r="AO63" s="17"/>
    </row>
    <row r="64" spans="1:41" s="3" customFormat="1" ht="12.75" customHeight="1">
      <c r="A64" s="117"/>
      <c r="B64" s="23" t="s">
        <v>32</v>
      </c>
      <c r="C64" s="33" t="s">
        <v>29</v>
      </c>
      <c r="D64" s="34">
        <v>20</v>
      </c>
      <c r="E64" s="24"/>
      <c r="F64" s="25"/>
      <c r="G64" s="26">
        <v>4</v>
      </c>
      <c r="H64" s="26"/>
      <c r="I64" s="27"/>
      <c r="J64" s="24"/>
      <c r="K64" s="26">
        <v>3</v>
      </c>
      <c r="L64" s="26">
        <v>1.5</v>
      </c>
      <c r="M64" s="26"/>
      <c r="N64" s="28"/>
      <c r="O64" s="24">
        <v>3</v>
      </c>
      <c r="P64" s="26">
        <v>3</v>
      </c>
      <c r="Q64" s="26"/>
      <c r="R64" s="26"/>
      <c r="S64" s="29"/>
      <c r="T64" s="24"/>
      <c r="U64" s="26"/>
      <c r="V64" s="26">
        <v>3</v>
      </c>
      <c r="W64" s="26"/>
      <c r="X64" s="27"/>
      <c r="Y64" s="35">
        <v>3</v>
      </c>
      <c r="Z64" s="35"/>
      <c r="AA64" s="35"/>
      <c r="AB64" s="35"/>
      <c r="AC64" s="35"/>
      <c r="AD64" s="35"/>
      <c r="AE64" s="35"/>
      <c r="AF64" s="35"/>
      <c r="AG64" s="35"/>
      <c r="AH64" s="36"/>
      <c r="AI64" s="69">
        <f>((SUM(E64:AH64))+(SUM(AJ64:AM64)))</f>
        <v>20.5</v>
      </c>
      <c r="AJ64" s="25"/>
      <c r="AK64" s="25"/>
      <c r="AL64" s="25"/>
      <c r="AM64" s="68"/>
      <c r="AN64" s="69">
        <f t="shared" si="6"/>
        <v>0.5</v>
      </c>
      <c r="AO64" s="17"/>
    </row>
    <row r="65" spans="1:41" s="3" customFormat="1" ht="12.75" customHeight="1">
      <c r="A65" s="117"/>
      <c r="B65" s="23" t="s">
        <v>29</v>
      </c>
      <c r="C65" s="33" t="s">
        <v>29</v>
      </c>
      <c r="D65" s="34">
        <v>20</v>
      </c>
      <c r="E65" s="24"/>
      <c r="F65" s="25"/>
      <c r="G65" s="26"/>
      <c r="H65" s="26">
        <v>4</v>
      </c>
      <c r="I65" s="27"/>
      <c r="J65" s="24"/>
      <c r="K65" s="26"/>
      <c r="L65" s="26">
        <v>1.5</v>
      </c>
      <c r="M65" s="26">
        <v>3</v>
      </c>
      <c r="N65" s="28"/>
      <c r="O65" s="24"/>
      <c r="P65" s="26"/>
      <c r="Q65" s="26">
        <v>3</v>
      </c>
      <c r="R65" s="26">
        <v>3</v>
      </c>
      <c r="S65" s="29"/>
      <c r="T65" s="24"/>
      <c r="U65" s="26"/>
      <c r="V65" s="26"/>
      <c r="W65" s="26">
        <v>3</v>
      </c>
      <c r="X65" s="27"/>
      <c r="Y65" s="35">
        <v>3</v>
      </c>
      <c r="Z65" s="35"/>
      <c r="AA65" s="35"/>
      <c r="AB65" s="35"/>
      <c r="AC65" s="35"/>
      <c r="AD65" s="35"/>
      <c r="AE65" s="35"/>
      <c r="AF65" s="35"/>
      <c r="AG65" s="35"/>
      <c r="AH65" s="36"/>
      <c r="AI65" s="69">
        <f>((SUM(E65:AH65))+(SUM(AJ65:AM65)))</f>
        <v>20.5</v>
      </c>
      <c r="AJ65" s="25"/>
      <c r="AK65" s="25"/>
      <c r="AL65" s="25"/>
      <c r="AM65" s="68"/>
      <c r="AN65" s="69">
        <f t="shared" si="6"/>
        <v>0.5</v>
      </c>
      <c r="AO65" s="17"/>
    </row>
    <row r="66" spans="1:41" s="3" customFormat="1" ht="12.75" customHeight="1">
      <c r="A66" s="117"/>
      <c r="B66" s="23"/>
      <c r="C66" s="33"/>
      <c r="D66" s="34"/>
      <c r="E66" s="24"/>
      <c r="F66" s="25"/>
      <c r="G66" s="26"/>
      <c r="H66" s="26"/>
      <c r="I66" s="27"/>
      <c r="J66" s="24"/>
      <c r="K66" s="26"/>
      <c r="L66" s="26"/>
      <c r="M66" s="26"/>
      <c r="N66" s="28"/>
      <c r="O66" s="24"/>
      <c r="P66" s="26"/>
      <c r="Q66" s="26"/>
      <c r="R66" s="26"/>
      <c r="S66" s="29"/>
      <c r="T66" s="24"/>
      <c r="U66" s="26"/>
      <c r="V66" s="26"/>
      <c r="W66" s="26"/>
      <c r="X66" s="27"/>
      <c r="Y66" s="35"/>
      <c r="Z66" s="35"/>
      <c r="AA66" s="35"/>
      <c r="AB66" s="35"/>
      <c r="AC66" s="35"/>
      <c r="AD66" s="35"/>
      <c r="AE66" s="35"/>
      <c r="AF66" s="35"/>
      <c r="AG66" s="35"/>
      <c r="AH66" s="36"/>
      <c r="AI66" s="69">
        <f>((SUM(E66:AH66))+(SUM(AJ66:AM66)))</f>
        <v>0</v>
      </c>
      <c r="AJ66" s="25"/>
      <c r="AK66" s="25"/>
      <c r="AL66" s="25"/>
      <c r="AM66" s="68"/>
      <c r="AN66" s="69">
        <f t="shared" si="6"/>
        <v>0</v>
      </c>
      <c r="AO66" s="17"/>
    </row>
    <row r="67" spans="1:41" s="3" customFormat="1" ht="12.75" customHeight="1" thickBot="1">
      <c r="A67" s="117"/>
      <c r="B67" s="143"/>
      <c r="C67" s="144"/>
      <c r="D67" s="145"/>
      <c r="E67" s="37"/>
      <c r="F67" s="38"/>
      <c r="G67" s="39"/>
      <c r="H67" s="39"/>
      <c r="I67" s="40"/>
      <c r="J67" s="37"/>
      <c r="K67" s="39"/>
      <c r="L67" s="39"/>
      <c r="M67" s="39"/>
      <c r="N67" s="41"/>
      <c r="O67" s="37"/>
      <c r="P67" s="39"/>
      <c r="Q67" s="39"/>
      <c r="R67" s="39"/>
      <c r="S67" s="42"/>
      <c r="T67" s="37"/>
      <c r="U67" s="39"/>
      <c r="V67" s="39"/>
      <c r="W67" s="39"/>
      <c r="X67" s="40"/>
      <c r="Y67" s="43"/>
      <c r="Z67" s="43"/>
      <c r="AA67" s="43"/>
      <c r="AB67" s="43"/>
      <c r="AC67" s="43"/>
      <c r="AD67" s="43"/>
      <c r="AE67" s="43"/>
      <c r="AF67" s="43"/>
      <c r="AG67" s="43"/>
      <c r="AH67" s="44"/>
      <c r="AI67" s="60">
        <f>((SUM(E67:AH67))+(SUM(AJ67:AM67)))</f>
        <v>0</v>
      </c>
      <c r="AJ67" s="66"/>
      <c r="AK67" s="66"/>
      <c r="AL67" s="66"/>
      <c r="AM67" s="67"/>
      <c r="AN67" s="60">
        <f t="shared" si="6"/>
        <v>0</v>
      </c>
      <c r="AO67" s="17"/>
    </row>
    <row r="68" spans="1:41" s="3" customFormat="1" ht="12.75" customHeight="1" thickBot="1">
      <c r="A68" s="123"/>
      <c r="B68" s="146" t="s">
        <v>4</v>
      </c>
      <c r="C68" s="147"/>
      <c r="D68" s="148">
        <f>(SUM(D63:D67))</f>
        <v>60</v>
      </c>
      <c r="E68" s="127"/>
      <c r="F68" s="127"/>
      <c r="G68" s="128"/>
      <c r="H68" s="128"/>
      <c r="I68" s="129"/>
      <c r="J68" s="130"/>
      <c r="K68" s="131"/>
      <c r="L68" s="131"/>
      <c r="M68" s="131"/>
      <c r="N68" s="131"/>
      <c r="O68" s="45"/>
      <c r="P68" s="46"/>
      <c r="Q68" s="46"/>
      <c r="R68" s="46"/>
      <c r="S68" s="129"/>
      <c r="T68" s="130"/>
      <c r="U68" s="46"/>
      <c r="V68" s="46"/>
      <c r="W68" s="127"/>
      <c r="X68" s="47"/>
      <c r="Y68" s="48"/>
      <c r="Z68" s="48"/>
      <c r="AA68" s="48"/>
      <c r="AB68" s="48"/>
      <c r="AC68" s="48"/>
      <c r="AD68" s="48"/>
      <c r="AE68" s="48"/>
      <c r="AF68" s="48"/>
      <c r="AG68" s="48"/>
      <c r="AH68" s="49"/>
      <c r="AI68" s="164">
        <f>SUM(AI63:AI67)</f>
        <v>61</v>
      </c>
      <c r="AJ68" s="159">
        <f>SUM(AJ63:AJ67)</f>
        <v>0</v>
      </c>
      <c r="AK68" s="160">
        <f>SUM(AK63:AK67)</f>
        <v>0</v>
      </c>
      <c r="AL68" s="160">
        <f>SUM(AL63:AL67)</f>
        <v>0</v>
      </c>
      <c r="AM68" s="161">
        <f>SUM(AM63:AM67)</f>
        <v>0</v>
      </c>
      <c r="AN68" s="164">
        <f t="shared" si="6"/>
        <v>1</v>
      </c>
      <c r="AO68" s="18"/>
    </row>
    <row r="69" spans="1:41" s="6" customFormat="1" ht="12.75" customHeight="1" thickBot="1">
      <c r="A69" s="134"/>
      <c r="B69" s="139" t="s">
        <v>16</v>
      </c>
      <c r="C69" s="149"/>
      <c r="D69" s="148">
        <f>D7+D14+D19+D24+D30+D36+D43+D47+D51+D56+D59+D62+D68</f>
        <v>493.5</v>
      </c>
      <c r="E69" s="140">
        <f>SUM(E4:E6,E8:E13,E20:E23,E25:E29,E31:E35,E37:E42,E44:E46,E52:E55,E57:E58,E60:E61,E63:E67)</f>
        <v>31</v>
      </c>
      <c r="F69" s="150">
        <f>SUM(F4:F6,F8:F13,F20:F23,F25:F29,F31:F35,F37:F42,F44:F46,F52:F55,F57:F58,F60:F61,F63:F67)</f>
        <v>31</v>
      </c>
      <c r="G69" s="150">
        <f>SUM(G4:G6,G8:G13,G20:G23,G25:G29,G31:G35,G37:G42,G44:G46,G52:G55,G57:G58,G60:G61,G63:G67)</f>
        <v>31</v>
      </c>
      <c r="H69" s="150">
        <f>SUM(H4:H6,H8:H13,H20:H23,H25:H29,H31:H35,H37:H42,H44:H46,H52:H55,H57:H58,H60:H61,H63:H67)</f>
        <v>23</v>
      </c>
      <c r="I69" s="151">
        <f>SUM(I4:I6,I8:I13,I20:I23,I25:I29,I31:I35,I37:I42,I44:I46,I52:I55,I57:I58,I60:I61,I63:I67)</f>
        <v>0</v>
      </c>
      <c r="J69" s="140">
        <f>SUM(J4:J6,J8:J13,J20:J23,J25:J29,J31:J35,J37:J42,J44:J46,J48:J50,J52:J55,J57:J58,J60:J61,J63:J67)</f>
        <v>35.5</v>
      </c>
      <c r="K69" s="150">
        <f>SUM(K4:K6,K8:K13,K20:K23,K25:K29,K31:K35,K37:K42,K44:K46,K48:K50,K52:K55,K57:K58,K60:K61,K63:K67)</f>
        <v>28</v>
      </c>
      <c r="L69" s="150">
        <f>SUM(L4:L6,L8:L13,L20:L23,L25:L29,L31:L35,L37:L42,L44:L46,L48:L50,L52:L55,L57:L58,L60:L61,L63:L67)</f>
        <v>30</v>
      </c>
      <c r="M69" s="150">
        <f>SUM(M4:M6,M8:M13,M20:M23,M25:M29,M31:M35,M37:M42,M44:M46,M48:M50,M52:M55,M57:M58,M60:M61,M63:M67)</f>
        <v>29.5</v>
      </c>
      <c r="N69" s="151">
        <f>SUM(N4:N6,N8:N13,N20:N23,N25:N29,N31:N35,N37:N42,N44:N46,N48:N50,N52:N55,N57:N58,N60:N61,N63:N67)</f>
        <v>0</v>
      </c>
      <c r="O69" s="140">
        <f>SUM(O4:O6,O8:O13,O15:O18,O20:O23,O25:O29,O31:O35,O37:O42,O44:O46,O48:O50,O52:O55,O57:O58,O60:O61,O63:O67)</f>
        <v>33.5</v>
      </c>
      <c r="P69" s="150">
        <f>SUM(P4:P6,P8:P13,P15:P18,P20:P23,P25:P29,P31:P35,P37:P42,P44:P46,P48:P50,P52:P55,P57:P58,P60:P61,P63:P67)</f>
        <v>32</v>
      </c>
      <c r="Q69" s="150">
        <f>SUM(Q4:Q6,Q8:Q13,Q15:Q18,Q20:Q23,Q25:Q29,Q31:Q35,Q37:Q42,Q44:Q46,Q48:Q50,Q52:Q55,Q57:Q58,Q60:Q61,Q63:Q67)</f>
        <v>29</v>
      </c>
      <c r="R69" s="150">
        <f>SUM(R4:R6,R8:R13,R15:R18,R20:R23,R25:R29,R31:R35,R37:R42,R44:R46,R48:R50,R52:R55,R57:R58,R60:R61,R63:R67)</f>
        <v>29</v>
      </c>
      <c r="S69" s="151">
        <f>SUM(S4:S6,S8:S13,S15:S18,S20:S23,S25:S29,S31:S35,S37:S42,S44:S46,S48:S50,S52:S55,S57:S58,S60:S61,S63:S67)</f>
        <v>0</v>
      </c>
      <c r="T69" s="140">
        <f>SUM(T4:T6,T8:T13,T15:T18,T20:T23,T25:T29,T31:T35,T37:T42,T44:T46,T48:T50,T52:T55,T57:T58,T60:T61,T63:T67)</f>
        <v>33.5</v>
      </c>
      <c r="U69" s="150">
        <f>SUM(U4:U6,U8:U13,U15:U18,U20:U23,U25:U29,U31:U35,U37:U42,U44:U46,U48:U50,U52:U55,U57:U58,U60:U61,U63:U67)</f>
        <v>28.5</v>
      </c>
      <c r="V69" s="150">
        <f>SUM(V4:V6,V8:V13,V15:V18,V20:V23,V25:V29,V31:V35,V37:V42,V44:V46,V48:V50,V52:V55,V57:V58,V60:V61,V63:V67)</f>
        <v>36.5</v>
      </c>
      <c r="W69" s="150">
        <f>SUM(W4:W6,W8:W13,W15:W18,W20:W23,W25:W29,W31:W35,W37:W42,W44:W46,W48:W50,W52:W55,W57:W58,W60:W61,W63:W67)</f>
        <v>26</v>
      </c>
      <c r="X69" s="151">
        <f>SUM(X4:X6,X8:X13,X15:X18,X20:X23,X25:X29,X31:X35,X37:X42,X44:X46,X48:X50,X52:X55,X57:X58,X60:X61,X63:X67)</f>
        <v>0</v>
      </c>
      <c r="Y69" s="50">
        <f>SUM(Y4:Y6,Y8:Y13,Y15:Y18,Y20:Y23,Y25:Y29,Y31:Y35,Y37:Y42,Y44:Y46,Y48:Y50,Y52:Y55,Y57:Y58,Y60:Y61,Y63:Y67)</f>
        <v>9</v>
      </c>
      <c r="Z69" s="50">
        <f>SUM(Z4:Z6,Z8:Z13,Z15:Z18,Z20:Z23,Z25:Z29,Z31:Z35,Z37:Z42,Z44:Z46,Z48:Z50,Z52:Z55,Z57:Z58,Z60:Z61,Z63:Z67)</f>
        <v>1</v>
      </c>
      <c r="AA69" s="50">
        <f>SUM(AA4:AA6,AA8:AA13,AA15:AA18,AA20:AA23,AA25:AA29,AA31:AA35,AA37:AA42,AA44:AA46,AA48:AA50,AA52:AA55,AA57:AA58,AA60:AA61,AA63:AA67)</f>
        <v>0</v>
      </c>
      <c r="AB69" s="50">
        <f>SUM(AB4:AB6,AB8:AB13,AB15:AB18,AB20:AB23,AB25:AB29,AB31:AB35,AB37:AB42,AB44:AB46,AB48:AB50,AB52:AB55,AB57:AB58,AB60:AB61,AB63:AB67)</f>
        <v>0</v>
      </c>
      <c r="AC69" s="50">
        <f>SUM(AC4:AC6,AC8:AC13,AC15:AC18,AC20:AC23,AC25:AC29,AC31:AC35,AC37:AC42,AC44:AC46,AC48:AC50,AC52:AC55,AC57:AC58,AC60:AC61,AC63:AC67)</f>
        <v>0</v>
      </c>
      <c r="AD69" s="50">
        <f>SUM(AD4:AD6,AD8:AD13,AD15:AD18,AD20:AD23,AD25:AD29,AD31:AD35,AD37:AD42,AD44:AD46,AD48:AD50,AD52:AD55,AD57:AD58,AD60:AD61,AD63:AD67)</f>
        <v>0</v>
      </c>
      <c r="AE69" s="50">
        <f>SUM(AE4:AE6,AE8:AE13,AE15:AE18,AE20:AE23,AE25:AE29,AE31:AE35,AE37:AE42,AE44:AE46,AE48:AE50,AE52:AE55,AE57:AE58,AE60:AE61,AE63:AE67)</f>
        <v>0</v>
      </c>
      <c r="AF69" s="50">
        <f>SUM(AF4:AF6,AF8:AF13,AF15:AF18,AF20:AF23,AF25:AF29,AF31:AF35,AF37:AF42,AF44:AF46,AF48:AF50,AF52:AF55,AF57:AF58,AF60:AF61,AF63:AF67)</f>
        <v>0</v>
      </c>
      <c r="AG69" s="50">
        <f>SUM(AG4:AG6,AG8:AG13,AG15:AG18,AG20:AG23,AG25:AG29,AG31:AG35,AG37:AG42,AG44:AG46,AG48:AG50,AG52:AG55,AG57:AG58,AG60:AG61,AG63:AG67)</f>
        <v>0</v>
      </c>
      <c r="AH69" s="51">
        <f>SUM(AH4:AH6,AH8:AH13,AH15:AH18,AH20:AH23,AH25:AH29,AH31:AH35,AH37:AH42,AH44:AH46,AH48:AH50,AH52:AH55,AH57:AH58,AH60:AH61,AH63:AH67)</f>
        <v>0</v>
      </c>
      <c r="AI69" s="141">
        <f>AI7+AI14+AI19+AI24+AI30+AI36+AI43+AI47+AI51+AI56+AI59+AI62+AI68</f>
        <v>503.5</v>
      </c>
      <c r="AJ69" s="162">
        <f>AJ7+AJ14+AJ19+AJ24+AJ30+AJ36+AJ43+AJ47+AJ51+AJ56+AJ59+AJ62+AJ68</f>
        <v>0</v>
      </c>
      <c r="AK69" s="163">
        <f>AK7+AK14+AK19+AK24+AK30+AK36+AK43+AK47+AK51+AK56+AK59+AK62+AK68</f>
        <v>0</v>
      </c>
      <c r="AL69" s="163">
        <f>AL7+AL14+AL19+AL24+AL30+AL36+AL43+AL47+AL51+AL56+AL59+AL62+AL68</f>
        <v>0</v>
      </c>
      <c r="AM69" s="148">
        <f>AM7+AM14+AM19+AM24+AM30+AM36+AM43+AM47+AM51+AM56+AM59+AM62+AM68</f>
        <v>0</v>
      </c>
      <c r="AN69" s="142">
        <f>AN7+AN14+AN19+AN24+AN30+AN36+AN43+AN47+AN51+AN56+AN59+AN62+AN68</f>
        <v>10</v>
      </c>
      <c r="AO69" s="5"/>
    </row>
    <row r="70" spans="1:41" ht="18" customHeight="1" thickBot="1">
      <c r="D70" s="9"/>
      <c r="E70" s="135">
        <f>(SUM(E69:I69))</f>
        <v>116</v>
      </c>
      <c r="F70" s="136"/>
      <c r="G70" s="136"/>
      <c r="H70" s="136"/>
      <c r="I70" s="137"/>
      <c r="J70" s="135">
        <f>(SUM(J69:N69))</f>
        <v>123</v>
      </c>
      <c r="K70" s="136"/>
      <c r="L70" s="136"/>
      <c r="M70" s="136"/>
      <c r="N70" s="137"/>
      <c r="O70" s="135">
        <f>(SUM(O69:S69))</f>
        <v>123.5</v>
      </c>
      <c r="P70" s="136"/>
      <c r="Q70" s="136"/>
      <c r="R70" s="136"/>
      <c r="S70" s="137"/>
      <c r="T70" s="135">
        <f>(SUM(T69:X69))</f>
        <v>124.5</v>
      </c>
      <c r="U70" s="136"/>
      <c r="V70" s="136"/>
      <c r="W70" s="136"/>
      <c r="X70" s="137"/>
      <c r="Y70" s="138">
        <f t="shared" ref="Y70:AH70" si="7">SUM(Y69)</f>
        <v>9</v>
      </c>
      <c r="Z70" s="138">
        <f t="shared" si="7"/>
        <v>1</v>
      </c>
      <c r="AA70" s="138">
        <f t="shared" si="7"/>
        <v>0</v>
      </c>
      <c r="AB70" s="138">
        <f t="shared" si="7"/>
        <v>0</v>
      </c>
      <c r="AC70" s="138">
        <f t="shared" si="7"/>
        <v>0</v>
      </c>
      <c r="AD70" s="138">
        <f t="shared" si="7"/>
        <v>0</v>
      </c>
      <c r="AE70" s="138">
        <f t="shared" si="7"/>
        <v>0</v>
      </c>
      <c r="AF70" s="138">
        <f t="shared" si="7"/>
        <v>0</v>
      </c>
      <c r="AG70" s="138">
        <f t="shared" si="7"/>
        <v>0</v>
      </c>
      <c r="AH70" s="138">
        <f t="shared" si="7"/>
        <v>0</v>
      </c>
      <c r="AI70" s="154" t="s">
        <v>4</v>
      </c>
      <c r="AJ70" s="156"/>
      <c r="AK70" s="157"/>
      <c r="AL70" s="157"/>
      <c r="AM70" s="158"/>
      <c r="AN70" s="155"/>
    </row>
    <row r="71" spans="1:41" ht="16.5" thickBot="1"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70" t="s">
        <v>31</v>
      </c>
      <c r="AA71" s="171"/>
      <c r="AB71" s="171"/>
      <c r="AC71" s="171"/>
      <c r="AD71" s="172"/>
      <c r="AE71" s="173">
        <f>AJ71-AI69</f>
        <v>4.5</v>
      </c>
      <c r="AF71" s="174"/>
      <c r="AG71" s="12"/>
      <c r="AH71" s="12"/>
      <c r="AI71" s="152" t="s">
        <v>25</v>
      </c>
      <c r="AJ71" s="153">
        <v>508</v>
      </c>
      <c r="AK71" s="142" t="s">
        <v>26</v>
      </c>
      <c r="AL71" s="153">
        <v>493.5</v>
      </c>
      <c r="AM71" s="142" t="s">
        <v>1</v>
      </c>
      <c r="AN71" s="153">
        <v>14.5</v>
      </c>
      <c r="AO71" s="13"/>
    </row>
    <row r="72" spans="1:41"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4"/>
      <c r="AN72" s="12"/>
    </row>
    <row r="73" spans="1:41"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4"/>
      <c r="AN73" s="12"/>
    </row>
  </sheetData>
  <sheetProtection password="86AB" sheet="1" objects="1" scenarios="1"/>
  <mergeCells count="36">
    <mergeCell ref="Z71:AD71"/>
    <mergeCell ref="AE71:AF71"/>
    <mergeCell ref="A63:A68"/>
    <mergeCell ref="A52:A56"/>
    <mergeCell ref="A44:A47"/>
    <mergeCell ref="A60:A62"/>
    <mergeCell ref="A48:A51"/>
    <mergeCell ref="A57:A59"/>
    <mergeCell ref="B51:C51"/>
    <mergeCell ref="B59:C59"/>
    <mergeCell ref="B62:C62"/>
    <mergeCell ref="B69:C69"/>
    <mergeCell ref="B68:C68"/>
    <mergeCell ref="B56:C56"/>
    <mergeCell ref="A25:A30"/>
    <mergeCell ref="A15:A19"/>
    <mergeCell ref="B19:C19"/>
    <mergeCell ref="B47:C47"/>
    <mergeCell ref="B36:C36"/>
    <mergeCell ref="B43:C43"/>
    <mergeCell ref="A31:A36"/>
    <mergeCell ref="A37:A43"/>
    <mergeCell ref="B30:C30"/>
    <mergeCell ref="A20:A24"/>
    <mergeCell ref="B24:C24"/>
    <mergeCell ref="A8:A14"/>
    <mergeCell ref="A4:A7"/>
    <mergeCell ref="C2:C3"/>
    <mergeCell ref="B2:B3"/>
    <mergeCell ref="B7:C7"/>
    <mergeCell ref="B14:C14"/>
    <mergeCell ref="A1:AN1"/>
    <mergeCell ref="E2:I2"/>
    <mergeCell ref="J2:N2"/>
    <mergeCell ref="O2:S2"/>
    <mergeCell ref="T2:X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8" scale="8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 lire</vt:lpstr>
      <vt:lpstr>Ventilation</vt:lpstr>
      <vt:lpstr>'A lire'!Zone_d_impression</vt:lpstr>
      <vt:lpstr>Ventilation!Zone_d_impression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DANTAGNAN</dc:creator>
  <cp:lastModifiedBy>Philippe</cp:lastModifiedBy>
  <cp:lastPrinted>2020-04-22T11:28:46Z</cp:lastPrinted>
  <dcterms:created xsi:type="dcterms:W3CDTF">2001-09-05T16:08:32Z</dcterms:created>
  <dcterms:modified xsi:type="dcterms:W3CDTF">2020-04-22T11:29:38Z</dcterms:modified>
</cp:coreProperties>
</file>